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HAKKUK\Desktop\"/>
    </mc:Choice>
  </mc:AlternateContent>
  <bookViews>
    <workbookView xWindow="0" yWindow="0" windowWidth="12195" windowHeight="7800" tabRatio="500"/>
  </bookViews>
  <sheets>
    <sheet name="Mart" sheetId="1" r:id="rId1"/>
    <sheet name="Nisan" sheetId="2" r:id="rId2"/>
    <sheet name="Mayıs" sheetId="3" r:id="rId3"/>
    <sheet name="Haziran" sheetId="4" r:id="rId4"/>
    <sheet name="Temmuz" sheetId="5" r:id="rId5"/>
    <sheet name="Ağustos" sheetId="6" r:id="rId6"/>
    <sheet name="Eylül" sheetId="7" r:id="rId7"/>
    <sheet name="Ekim" sheetId="8" r:id="rId8"/>
    <sheet name="Kasım" sheetId="9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9" l="1"/>
  <c r="AI4" i="9"/>
  <c r="B24" i="9"/>
  <c r="AH22" i="9"/>
  <c r="AI22" i="9"/>
  <c r="AJ22" i="9"/>
  <c r="AK22" i="9"/>
  <c r="AL22" i="9"/>
  <c r="AM22" i="9"/>
  <c r="AH21" i="9"/>
  <c r="AI21" i="9"/>
  <c r="AJ21" i="9"/>
  <c r="AK21" i="9"/>
  <c r="AL21" i="9"/>
  <c r="AM21" i="9"/>
  <c r="AH20" i="9"/>
  <c r="AI20" i="9"/>
  <c r="AJ20" i="9"/>
  <c r="AK20" i="9"/>
  <c r="AL20" i="9"/>
  <c r="AM20" i="9"/>
  <c r="AH19" i="9"/>
  <c r="AI19" i="9"/>
  <c r="AJ19" i="9"/>
  <c r="AK19" i="9"/>
  <c r="AL19" i="9"/>
  <c r="AM19" i="9"/>
  <c r="AH18" i="9"/>
  <c r="AI18" i="9"/>
  <c r="AJ18" i="9"/>
  <c r="AK18" i="9"/>
  <c r="AL18" i="9"/>
  <c r="AM18" i="9"/>
  <c r="AH17" i="9"/>
  <c r="AI17" i="9"/>
  <c r="AJ17" i="9"/>
  <c r="AK17" i="9"/>
  <c r="AL17" i="9"/>
  <c r="AM17" i="9"/>
  <c r="AH16" i="9"/>
  <c r="AI16" i="9"/>
  <c r="AJ16" i="9"/>
  <c r="AK16" i="9"/>
  <c r="AL16" i="9"/>
  <c r="AM16" i="9"/>
  <c r="AH15" i="9"/>
  <c r="AI15" i="9"/>
  <c r="AJ15" i="9"/>
  <c r="AK15" i="9"/>
  <c r="AL15" i="9"/>
  <c r="AM15" i="9"/>
  <c r="AH14" i="9"/>
  <c r="AI14" i="9"/>
  <c r="AJ14" i="9"/>
  <c r="AK14" i="9"/>
  <c r="AL14" i="9"/>
  <c r="AM14" i="9"/>
  <c r="AH13" i="9"/>
  <c r="AI13" i="9"/>
  <c r="AJ13" i="9"/>
  <c r="AK13" i="9"/>
  <c r="AL13" i="9"/>
  <c r="AM13" i="9"/>
  <c r="M29" i="8"/>
  <c r="AJ4" i="8"/>
  <c r="B24" i="8"/>
  <c r="AI22" i="8"/>
  <c r="AJ22" i="8"/>
  <c r="AK22" i="8"/>
  <c r="AL22" i="8"/>
  <c r="AM22" i="8"/>
  <c r="AN22" i="8"/>
  <c r="AI21" i="8"/>
  <c r="AJ21" i="8"/>
  <c r="AK21" i="8"/>
  <c r="AL21" i="8"/>
  <c r="AM21" i="8"/>
  <c r="AN21" i="8"/>
  <c r="AI20" i="8"/>
  <c r="AJ20" i="8"/>
  <c r="AK20" i="8"/>
  <c r="AL20" i="8"/>
  <c r="AM20" i="8"/>
  <c r="AN20" i="8"/>
  <c r="AI19" i="8"/>
  <c r="AJ19" i="8"/>
  <c r="AK19" i="8"/>
  <c r="AL19" i="8"/>
  <c r="AM19" i="8"/>
  <c r="AN19" i="8"/>
  <c r="AI18" i="8"/>
  <c r="AJ18" i="8"/>
  <c r="AK18" i="8"/>
  <c r="AL18" i="8"/>
  <c r="AM18" i="8"/>
  <c r="AN18" i="8"/>
  <c r="AI17" i="8"/>
  <c r="AJ17" i="8"/>
  <c r="AK17" i="8"/>
  <c r="AL17" i="8"/>
  <c r="AM17" i="8"/>
  <c r="AN17" i="8"/>
  <c r="AI16" i="8"/>
  <c r="AJ16" i="8"/>
  <c r="AK16" i="8"/>
  <c r="AL16" i="8"/>
  <c r="AM16" i="8"/>
  <c r="AN16" i="8"/>
  <c r="AI15" i="8"/>
  <c r="AJ15" i="8"/>
  <c r="AK15" i="8"/>
  <c r="AL15" i="8"/>
  <c r="AM15" i="8"/>
  <c r="AN15" i="8"/>
  <c r="AI14" i="8"/>
  <c r="AJ14" i="8"/>
  <c r="AK14" i="8"/>
  <c r="AL14" i="8"/>
  <c r="AM14" i="8"/>
  <c r="AN14" i="8"/>
  <c r="AI13" i="8"/>
  <c r="AJ13" i="8"/>
  <c r="AK13" i="8"/>
  <c r="AL13" i="8"/>
  <c r="AM13" i="8"/>
  <c r="AN13" i="8"/>
  <c r="M29" i="7"/>
  <c r="AI4" i="7"/>
  <c r="B24" i="7"/>
  <c r="AH22" i="7"/>
  <c r="AI22" i="7"/>
  <c r="AJ22" i="7"/>
  <c r="AK22" i="7"/>
  <c r="AL22" i="7"/>
  <c r="AM22" i="7"/>
  <c r="AH21" i="7"/>
  <c r="AI21" i="7"/>
  <c r="AJ21" i="7"/>
  <c r="AK21" i="7"/>
  <c r="AL21" i="7"/>
  <c r="AM21" i="7"/>
  <c r="AH20" i="7"/>
  <c r="AI20" i="7"/>
  <c r="AJ20" i="7"/>
  <c r="AK20" i="7"/>
  <c r="AL20" i="7"/>
  <c r="AM20" i="7"/>
  <c r="AH19" i="7"/>
  <c r="AI19" i="7"/>
  <c r="AJ19" i="7"/>
  <c r="AK19" i="7"/>
  <c r="AL19" i="7"/>
  <c r="AM19" i="7"/>
  <c r="AH18" i="7"/>
  <c r="AI18" i="7"/>
  <c r="AJ18" i="7"/>
  <c r="AK18" i="7"/>
  <c r="AL18" i="7"/>
  <c r="AM18" i="7"/>
  <c r="AH17" i="7"/>
  <c r="AI17" i="7"/>
  <c r="AJ17" i="7"/>
  <c r="AK17" i="7"/>
  <c r="AL17" i="7"/>
  <c r="AM17" i="7"/>
  <c r="AH16" i="7"/>
  <c r="AI16" i="7"/>
  <c r="AJ16" i="7"/>
  <c r="AK16" i="7"/>
  <c r="AL16" i="7"/>
  <c r="AM16" i="7"/>
  <c r="AH15" i="7"/>
  <c r="AI15" i="7"/>
  <c r="AJ15" i="7"/>
  <c r="AK15" i="7"/>
  <c r="AL15" i="7"/>
  <c r="AM15" i="7"/>
  <c r="AH14" i="7"/>
  <c r="AI14" i="7"/>
  <c r="AJ14" i="7"/>
  <c r="AK14" i="7"/>
  <c r="AL14" i="7"/>
  <c r="AM14" i="7"/>
  <c r="AH13" i="7"/>
  <c r="AI13" i="7"/>
  <c r="AJ13" i="7"/>
  <c r="AK13" i="7"/>
  <c r="AL13" i="7"/>
  <c r="AM13" i="7"/>
  <c r="M29" i="6"/>
  <c r="AJ4" i="6"/>
  <c r="B24" i="6"/>
  <c r="AI22" i="6"/>
  <c r="AJ22" i="6"/>
  <c r="AK22" i="6"/>
  <c r="AL22" i="6"/>
  <c r="AM22" i="6"/>
  <c r="AN22" i="6"/>
  <c r="AI21" i="6"/>
  <c r="AJ21" i="6"/>
  <c r="AK21" i="6"/>
  <c r="AL21" i="6"/>
  <c r="AM21" i="6"/>
  <c r="AN21" i="6"/>
  <c r="AI20" i="6"/>
  <c r="AJ20" i="6"/>
  <c r="AK20" i="6"/>
  <c r="AL20" i="6"/>
  <c r="AM20" i="6"/>
  <c r="AN20" i="6"/>
  <c r="AI19" i="6"/>
  <c r="AJ19" i="6"/>
  <c r="AK19" i="6"/>
  <c r="AL19" i="6"/>
  <c r="AM19" i="6"/>
  <c r="AN19" i="6"/>
  <c r="AI18" i="6"/>
  <c r="AJ18" i="6"/>
  <c r="AK18" i="6"/>
  <c r="AL18" i="6"/>
  <c r="AM18" i="6"/>
  <c r="AN18" i="6"/>
  <c r="AI17" i="6"/>
  <c r="AJ17" i="6"/>
  <c r="AK17" i="6"/>
  <c r="AL17" i="6"/>
  <c r="AM17" i="6"/>
  <c r="AN17" i="6"/>
  <c r="AI16" i="6"/>
  <c r="AJ16" i="6"/>
  <c r="AK16" i="6"/>
  <c r="AL16" i="6"/>
  <c r="AM16" i="6"/>
  <c r="AN16" i="6"/>
  <c r="AI15" i="6"/>
  <c r="AJ15" i="6"/>
  <c r="AK15" i="6"/>
  <c r="AL15" i="6"/>
  <c r="AM15" i="6"/>
  <c r="AN15" i="6"/>
  <c r="AI14" i="6"/>
  <c r="AJ14" i="6"/>
  <c r="AK14" i="6"/>
  <c r="AL14" i="6"/>
  <c r="AM14" i="6"/>
  <c r="AN14" i="6"/>
  <c r="AI13" i="6"/>
  <c r="AJ13" i="6"/>
  <c r="AK13" i="6"/>
  <c r="AL13" i="6"/>
  <c r="AM13" i="6"/>
  <c r="AN13" i="6"/>
  <c r="M29" i="5"/>
  <c r="AJ4" i="5"/>
  <c r="B24" i="5"/>
  <c r="AI22" i="5"/>
  <c r="AJ22" i="5"/>
  <c r="AK22" i="5"/>
  <c r="AL22" i="5"/>
  <c r="AM22" i="5"/>
  <c r="AN22" i="5"/>
  <c r="AI21" i="5"/>
  <c r="AJ21" i="5"/>
  <c r="AK21" i="5"/>
  <c r="AL21" i="5"/>
  <c r="AM21" i="5"/>
  <c r="AN21" i="5"/>
  <c r="AI20" i="5"/>
  <c r="AJ20" i="5"/>
  <c r="AK20" i="5"/>
  <c r="AL20" i="5"/>
  <c r="AM20" i="5"/>
  <c r="AN20" i="5"/>
  <c r="AI19" i="5"/>
  <c r="AJ19" i="5"/>
  <c r="AK19" i="5"/>
  <c r="AL19" i="5"/>
  <c r="AM19" i="5"/>
  <c r="AN19" i="5"/>
  <c r="AI18" i="5"/>
  <c r="AJ18" i="5"/>
  <c r="AK18" i="5"/>
  <c r="AL18" i="5"/>
  <c r="AM18" i="5"/>
  <c r="AN18" i="5"/>
  <c r="AI17" i="5"/>
  <c r="AJ17" i="5"/>
  <c r="AK17" i="5"/>
  <c r="AL17" i="5"/>
  <c r="AM17" i="5"/>
  <c r="AN17" i="5"/>
  <c r="AI16" i="5"/>
  <c r="AJ16" i="5"/>
  <c r="AK16" i="5"/>
  <c r="AL16" i="5"/>
  <c r="AM16" i="5"/>
  <c r="AN16" i="5"/>
  <c r="AI15" i="5"/>
  <c r="AJ15" i="5"/>
  <c r="AK15" i="5"/>
  <c r="AL15" i="5"/>
  <c r="AM15" i="5"/>
  <c r="AN15" i="5"/>
  <c r="AI14" i="5"/>
  <c r="AJ14" i="5"/>
  <c r="AK14" i="5"/>
  <c r="AL14" i="5"/>
  <c r="AM14" i="5"/>
  <c r="AN14" i="5"/>
  <c r="AI13" i="5"/>
  <c r="AJ13" i="5"/>
  <c r="AK13" i="5"/>
  <c r="AL13" i="5"/>
  <c r="AM13" i="5"/>
  <c r="AN13" i="5"/>
  <c r="M29" i="4"/>
  <c r="AI4" i="4"/>
  <c r="B24" i="4"/>
  <c r="AH22" i="4"/>
  <c r="AI22" i="4"/>
  <c r="AJ22" i="4"/>
  <c r="AK22" i="4"/>
  <c r="AL22" i="4"/>
  <c r="AM22" i="4"/>
  <c r="AH21" i="4"/>
  <c r="AI21" i="4"/>
  <c r="AJ21" i="4"/>
  <c r="AK21" i="4"/>
  <c r="AL21" i="4"/>
  <c r="AM21" i="4"/>
  <c r="AH20" i="4"/>
  <c r="AI20" i="4"/>
  <c r="AJ20" i="4"/>
  <c r="AK20" i="4"/>
  <c r="AL20" i="4"/>
  <c r="AM20" i="4"/>
  <c r="AH19" i="4"/>
  <c r="AI19" i="4"/>
  <c r="AJ19" i="4"/>
  <c r="AK19" i="4"/>
  <c r="AL19" i="4"/>
  <c r="AM19" i="4"/>
  <c r="AH18" i="4"/>
  <c r="AI18" i="4"/>
  <c r="AJ18" i="4"/>
  <c r="AK18" i="4"/>
  <c r="AL18" i="4"/>
  <c r="AM18" i="4"/>
  <c r="AH17" i="4"/>
  <c r="AI17" i="4"/>
  <c r="AJ17" i="4"/>
  <c r="AK17" i="4"/>
  <c r="AL17" i="4"/>
  <c r="AM17" i="4"/>
  <c r="AH16" i="4"/>
  <c r="AI16" i="4"/>
  <c r="AJ16" i="4"/>
  <c r="AK16" i="4"/>
  <c r="AL16" i="4"/>
  <c r="AM16" i="4"/>
  <c r="AH15" i="4"/>
  <c r="AI15" i="4"/>
  <c r="AJ15" i="4"/>
  <c r="AK15" i="4"/>
  <c r="AL15" i="4"/>
  <c r="AM15" i="4"/>
  <c r="AH14" i="4"/>
  <c r="AI14" i="4"/>
  <c r="AJ14" i="4"/>
  <c r="AK14" i="4"/>
  <c r="AL14" i="4"/>
  <c r="AM14" i="4"/>
  <c r="AH13" i="4"/>
  <c r="AI13" i="4"/>
  <c r="AJ13" i="4"/>
  <c r="AK13" i="4"/>
  <c r="AL13" i="4"/>
  <c r="AM13" i="4"/>
  <c r="M29" i="3"/>
  <c r="AJ4" i="3"/>
  <c r="B24" i="3"/>
  <c r="AI22" i="3"/>
  <c r="AJ22" i="3"/>
  <c r="AK22" i="3"/>
  <c r="AL22" i="3"/>
  <c r="AM22" i="3"/>
  <c r="AN22" i="3"/>
  <c r="AI21" i="3"/>
  <c r="AJ21" i="3"/>
  <c r="AK21" i="3"/>
  <c r="AL21" i="3"/>
  <c r="AM21" i="3"/>
  <c r="AN21" i="3"/>
  <c r="AI20" i="3"/>
  <c r="AJ20" i="3"/>
  <c r="AK20" i="3"/>
  <c r="AL20" i="3"/>
  <c r="AM20" i="3"/>
  <c r="AN20" i="3"/>
  <c r="AI19" i="3"/>
  <c r="AJ19" i="3"/>
  <c r="AK19" i="3"/>
  <c r="AL19" i="3"/>
  <c r="AM19" i="3"/>
  <c r="AN19" i="3"/>
  <c r="AI18" i="3"/>
  <c r="AJ18" i="3"/>
  <c r="AK18" i="3"/>
  <c r="AL18" i="3"/>
  <c r="AM18" i="3"/>
  <c r="AN18" i="3"/>
  <c r="AI17" i="3"/>
  <c r="AJ17" i="3"/>
  <c r="AK17" i="3"/>
  <c r="AL17" i="3"/>
  <c r="AM17" i="3"/>
  <c r="AN17" i="3"/>
  <c r="AI16" i="3"/>
  <c r="AJ16" i="3"/>
  <c r="AK16" i="3"/>
  <c r="AL16" i="3"/>
  <c r="AM16" i="3"/>
  <c r="AN16" i="3"/>
  <c r="AI15" i="3"/>
  <c r="AJ15" i="3"/>
  <c r="AK15" i="3"/>
  <c r="AL15" i="3"/>
  <c r="AM15" i="3"/>
  <c r="AN15" i="3"/>
  <c r="AI14" i="3"/>
  <c r="AJ14" i="3"/>
  <c r="AK14" i="3"/>
  <c r="AL14" i="3"/>
  <c r="AM14" i="3"/>
  <c r="AN14" i="3"/>
  <c r="AI13" i="3"/>
  <c r="AJ13" i="3"/>
  <c r="AK13" i="3"/>
  <c r="AL13" i="3"/>
  <c r="AM13" i="3"/>
  <c r="AN13" i="3"/>
  <c r="AJ4" i="1"/>
  <c r="B24" i="1"/>
  <c r="AI4" i="2"/>
  <c r="B24" i="2"/>
  <c r="M29" i="2"/>
  <c r="AH22" i="2"/>
  <c r="AI22" i="2"/>
  <c r="AJ22" i="2"/>
  <c r="AK22" i="2"/>
  <c r="AL22" i="2"/>
  <c r="AM22" i="2"/>
  <c r="AH21" i="2"/>
  <c r="AI21" i="2"/>
  <c r="AJ21" i="2"/>
  <c r="AK21" i="2"/>
  <c r="AL21" i="2"/>
  <c r="AM21" i="2"/>
  <c r="AH20" i="2"/>
  <c r="AI20" i="2"/>
  <c r="AJ20" i="2"/>
  <c r="AK20" i="2"/>
  <c r="AL20" i="2"/>
  <c r="AM20" i="2"/>
  <c r="AH19" i="2"/>
  <c r="AI19" i="2"/>
  <c r="AJ19" i="2"/>
  <c r="AK19" i="2"/>
  <c r="AL19" i="2"/>
  <c r="AM19" i="2"/>
  <c r="AH18" i="2"/>
  <c r="AI18" i="2"/>
  <c r="AJ18" i="2"/>
  <c r="AK18" i="2"/>
  <c r="AL18" i="2"/>
  <c r="AM18" i="2"/>
  <c r="AH17" i="2"/>
  <c r="AI17" i="2"/>
  <c r="AJ17" i="2"/>
  <c r="AK17" i="2"/>
  <c r="AL17" i="2"/>
  <c r="AM17" i="2"/>
  <c r="AH16" i="2"/>
  <c r="AI16" i="2"/>
  <c r="AJ16" i="2"/>
  <c r="AK16" i="2"/>
  <c r="AL16" i="2"/>
  <c r="AM16" i="2"/>
  <c r="AH15" i="2"/>
  <c r="AI15" i="2"/>
  <c r="AJ15" i="2"/>
  <c r="AK15" i="2"/>
  <c r="AL15" i="2"/>
  <c r="AM15" i="2"/>
  <c r="AH14" i="2"/>
  <c r="AI14" i="2"/>
  <c r="AJ14" i="2"/>
  <c r="AK14" i="2"/>
  <c r="AL14" i="2"/>
  <c r="AM14" i="2"/>
  <c r="AH13" i="2"/>
  <c r="AI13" i="2"/>
  <c r="AJ13" i="2"/>
  <c r="AK13" i="2"/>
  <c r="AL13" i="2"/>
  <c r="AM13" i="2"/>
  <c r="AI18" i="1"/>
  <c r="AJ18" i="1"/>
  <c r="AK18" i="1"/>
  <c r="AL18" i="1"/>
  <c r="AM18" i="1"/>
  <c r="AN18" i="1"/>
  <c r="AI19" i="1"/>
  <c r="AJ19" i="1"/>
  <c r="AK19" i="1"/>
  <c r="AL19" i="1"/>
  <c r="AM19" i="1"/>
  <c r="AN19" i="1"/>
  <c r="AI20" i="1"/>
  <c r="AJ20" i="1"/>
  <c r="AK20" i="1"/>
  <c r="AL20" i="1"/>
  <c r="AM20" i="1"/>
  <c r="AN20" i="1"/>
  <c r="AI21" i="1"/>
  <c r="AJ21" i="1"/>
  <c r="AK21" i="1"/>
  <c r="AL21" i="1"/>
  <c r="AM21" i="1"/>
  <c r="AN21" i="1"/>
  <c r="AI22" i="1"/>
  <c r="AJ22" i="1"/>
  <c r="AK22" i="1"/>
  <c r="AL22" i="1"/>
  <c r="AM22" i="1"/>
  <c r="AN22" i="1"/>
  <c r="AI13" i="1"/>
  <c r="M29" i="1"/>
  <c r="AI17" i="1"/>
  <c r="AJ17" i="1"/>
  <c r="AK17" i="1"/>
  <c r="AL17" i="1"/>
  <c r="AM17" i="1"/>
  <c r="AN17" i="1"/>
  <c r="AI16" i="1"/>
  <c r="AJ16" i="1"/>
  <c r="AK16" i="1"/>
  <c r="AL16" i="1"/>
  <c r="AM16" i="1"/>
  <c r="AN16" i="1"/>
  <c r="AI15" i="1"/>
  <c r="AJ15" i="1"/>
  <c r="AK15" i="1"/>
  <c r="AL15" i="1"/>
  <c r="AM15" i="1"/>
  <c r="AN15" i="1"/>
  <c r="AI14" i="1"/>
  <c r="AJ14" i="1"/>
  <c r="AK14" i="1"/>
  <c r="AL14" i="1"/>
  <c r="AM14" i="1"/>
  <c r="AN14" i="1"/>
  <c r="AJ13" i="1"/>
  <c r="AK13" i="1"/>
  <c r="AL13" i="1"/>
  <c r="AM13" i="1"/>
  <c r="AN13" i="1"/>
</calcChain>
</file>

<file path=xl/sharedStrings.xml><?xml version="1.0" encoding="utf-8"?>
<sst xmlns="http://schemas.openxmlformats.org/spreadsheetml/2006/main" count="820" uniqueCount="44">
  <si>
    <t>Kurumu</t>
  </si>
  <si>
    <t>SÜREKLİ İŞÇİ AYLIK PUANTAJ CETVELİ</t>
  </si>
  <si>
    <t>İlgili Yıl</t>
  </si>
  <si>
    <t>Ünvanı</t>
  </si>
  <si>
    <t>Sürekli İşçi</t>
  </si>
  <si>
    <t xml:space="preserve">Dönemi </t>
  </si>
  <si>
    <t>İşçinin</t>
  </si>
  <si>
    <t>Ç   A   L   I  Ş  I   L   A   N        G   Ü   N   L  E   R</t>
  </si>
  <si>
    <t>TOPLAM</t>
  </si>
  <si>
    <t>Cumartesi</t>
  </si>
  <si>
    <t>Pazar</t>
  </si>
  <si>
    <t>Pazartesi</t>
  </si>
  <si>
    <t>Salı</t>
  </si>
  <si>
    <t>Çarşamba</t>
  </si>
  <si>
    <t>Perşembe</t>
  </si>
  <si>
    <t>Cuma</t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</si>
  <si>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</si>
  <si>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</si>
  <si>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</si>
  <si>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</si>
  <si>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</si>
  <si>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</si>
  <si>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</si>
  <si>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</si>
  <si>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</si>
  <si>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DENEME</t>
  </si>
  <si>
    <t>T</t>
  </si>
  <si>
    <t>DÜZENLEYEN YETKİLİNİN :</t>
  </si>
  <si>
    <t>ONAYLAYAN BİRİM AMİRİNİN :</t>
  </si>
  <si>
    <t>Düzenleme Tarihi</t>
  </si>
  <si>
    <t>ADI SOYADI:</t>
  </si>
  <si>
    <t>ÜNVANI :</t>
  </si>
  <si>
    <t>MÜHÜR :</t>
  </si>
  <si>
    <t>15 Mart - 14 Nisan</t>
  </si>
  <si>
    <t>X=Çalışılan Gün</t>
  </si>
  <si>
    <t>X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</si>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</sst>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[$-41F]d\ mmmm\ yyyy;@"/>
  </numFmts>
  <fonts count="14" x14ac:knownFonts="1">
    <font>
      <sz val="12"/>
      <color theme="1"/>
      <name val="Calibri"/>
      <family val="2"/>
      <scheme val="minor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2" fillId="0" borderId="0" xfId="1" applyFont="1" applyFill="1" applyBorder="1" applyAlignment="1" applyProtection="1">
      <alignment vertical="top" wrapText="1"/>
    </xf>
    <xf numFmtId="0" fontId="4" fillId="0" borderId="0" xfId="1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13" xfId="1" applyFont="1" applyFill="1" applyBorder="1" applyAlignment="1" applyProtection="1">
      <alignment horizontal="left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 applyProtection="1">
      <alignment horizontal="center" vertical="center" wrapText="1"/>
      <protection locked="0"/>
    </xf>
    <xf numFmtId="0" fontId="2" fillId="0" borderId="22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/>
      <protection locked="0"/>
    </xf>
    <xf numFmtId="0" fontId="3" fillId="0" borderId="24" xfId="1" applyFont="1" applyFill="1" applyBorder="1" applyAlignment="1" applyProtection="1">
      <alignment horizontal="center" vertical="center" wrapText="1"/>
      <protection locked="0"/>
    </xf>
    <xf numFmtId="0" fontId="3" fillId="0" borderId="25" xfId="2" applyFont="1" applyFill="1" applyBorder="1" applyAlignment="1" applyProtection="1">
      <alignment horizontal="center" vertical="center" shrinkToFit="1"/>
      <protection locked="0"/>
    </xf>
    <xf numFmtId="0" fontId="3" fillId="0" borderId="26" xfId="2" applyFont="1" applyFill="1" applyBorder="1" applyAlignment="1" applyProtection="1">
      <alignment horizontal="left" vertical="center" shrinkToFit="1"/>
      <protection locked="0"/>
    </xf>
    <xf numFmtId="0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1" applyFont="1" applyFill="1" applyBorder="1" applyAlignment="1" applyProtection="1">
      <alignment vertical="center" wrapText="1"/>
      <protection hidden="1"/>
    </xf>
    <xf numFmtId="0" fontId="7" fillId="0" borderId="28" xfId="1" applyFont="1" applyFill="1" applyBorder="1" applyAlignment="1" applyProtection="1">
      <alignment vertical="center" wrapText="1"/>
      <protection hidden="1"/>
    </xf>
    <xf numFmtId="0" fontId="7" fillId="0" borderId="29" xfId="1" applyFont="1" applyFill="1" applyBorder="1" applyAlignment="1" applyProtection="1">
      <alignment vertical="center" wrapText="1"/>
      <protection hidden="1"/>
    </xf>
    <xf numFmtId="0" fontId="3" fillId="0" borderId="30" xfId="1" applyFont="1" applyFill="1" applyBorder="1" applyAlignment="1" applyProtection="1">
      <alignment horizontal="center" vertical="center" wrapText="1"/>
      <protection locked="0"/>
    </xf>
    <xf numFmtId="0" fontId="3" fillId="0" borderId="31" xfId="1" applyFont="1" applyFill="1" applyBorder="1" applyAlignment="1" applyProtection="1">
      <alignment horizontal="center" vertical="center" shrinkToFit="1"/>
      <protection locked="0"/>
    </xf>
    <xf numFmtId="0" fontId="3" fillId="0" borderId="32" xfId="1" applyFont="1" applyFill="1" applyBorder="1" applyAlignment="1" applyProtection="1">
      <alignment horizontal="left" vertical="center" shrinkToFit="1"/>
      <protection locked="0"/>
    </xf>
    <xf numFmtId="0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3" xfId="1" applyFont="1" applyFill="1" applyBorder="1" applyAlignment="1" applyProtection="1">
      <alignment vertical="center" wrapText="1"/>
      <protection hidden="1"/>
    </xf>
    <xf numFmtId="0" fontId="7" fillId="0" borderId="31" xfId="1" applyFont="1" applyFill="1" applyBorder="1" applyAlignment="1" applyProtection="1">
      <alignment vertical="center" wrapText="1"/>
      <protection hidden="1"/>
    </xf>
    <xf numFmtId="0" fontId="7" fillId="0" borderId="35" xfId="1" applyFont="1" applyFill="1" applyBorder="1" applyAlignment="1" applyProtection="1">
      <alignment vertical="center" wrapText="1"/>
      <protection hidden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shrinkToFit="1"/>
      <protection locked="0"/>
    </xf>
    <xf numFmtId="0" fontId="3" fillId="0" borderId="8" xfId="1" applyFont="1" applyFill="1" applyBorder="1" applyAlignment="1" applyProtection="1">
      <alignment horizontal="left" vertical="center" shrinkToFit="1"/>
      <protection locked="0"/>
    </xf>
    <xf numFmtId="0" fontId="2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6" xfId="1" applyFont="1" applyFill="1" applyBorder="1" applyAlignment="1" applyProtection="1">
      <alignment vertical="center" wrapText="1"/>
      <protection hidden="1"/>
    </xf>
    <xf numFmtId="0" fontId="7" fillId="0" borderId="7" xfId="1" applyFont="1" applyFill="1" applyBorder="1" applyAlignment="1" applyProtection="1">
      <alignment vertical="center" wrapText="1"/>
      <protection hidden="1"/>
    </xf>
    <xf numFmtId="0" fontId="7" fillId="0" borderId="11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0" fontId="0" fillId="0" borderId="41" xfId="0" applyBorder="1"/>
    <xf numFmtId="0" fontId="3" fillId="0" borderId="42" xfId="0" applyFont="1" applyFill="1" applyBorder="1" applyProtection="1">
      <protection locked="0"/>
    </xf>
    <xf numFmtId="0" fontId="3" fillId="0" borderId="42" xfId="1" applyFont="1" applyFill="1" applyBorder="1" applyAlignment="1" applyProtection="1">
      <alignment horizontal="left"/>
      <protection locked="0"/>
    </xf>
    <xf numFmtId="0" fontId="2" fillId="2" borderId="28" xfId="0" applyFont="1" applyFill="1" applyBorder="1" applyAlignment="1" applyProtection="1">
      <alignment horizontal="center" vertical="center" shrinkToFit="1"/>
      <protection locked="0"/>
    </xf>
    <xf numFmtId="0" fontId="2" fillId="2" borderId="51" xfId="0" applyFont="1" applyFill="1" applyBorder="1" applyAlignment="1" applyProtection="1">
      <alignment horizontal="center" vertical="center" shrinkToFit="1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2" fillId="0" borderId="38" xfId="1" applyFont="1" applyFill="1" applyBorder="1" applyAlignment="1" applyProtection="1">
      <alignment horizontal="center"/>
      <protection locked="0"/>
    </xf>
    <xf numFmtId="0" fontId="2" fillId="0" borderId="39" xfId="1" applyFont="1" applyFill="1" applyBorder="1" applyAlignment="1" applyProtection="1">
      <alignment horizontal="center"/>
      <protection locked="0"/>
    </xf>
    <xf numFmtId="0" fontId="2" fillId="0" borderId="40" xfId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19" xfId="1" applyFont="1" applyFill="1" applyBorder="1" applyAlignment="1" applyProtection="1">
      <alignment horizontal="center" textRotation="90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0" fontId="2" fillId="0" borderId="18" xfId="1" applyFont="1" applyFill="1" applyBorder="1" applyAlignment="1" applyProtection="1">
      <alignment horizontal="center" textRotation="90"/>
      <protection locked="0"/>
    </xf>
    <xf numFmtId="0" fontId="2" fillId="0" borderId="20" xfId="1" applyFont="1" applyFill="1" applyBorder="1" applyAlignment="1" applyProtection="1">
      <alignment horizontal="center" textRotation="90"/>
      <protection locked="0"/>
    </xf>
    <xf numFmtId="0" fontId="2" fillId="0" borderId="22" xfId="1" applyFont="1" applyFill="1" applyBorder="1" applyAlignment="1" applyProtection="1">
      <alignment horizontal="center" textRotation="90"/>
      <protection locked="0"/>
    </xf>
    <xf numFmtId="0" fontId="2" fillId="0" borderId="17" xfId="1" applyFont="1" applyFill="1" applyBorder="1" applyAlignment="1" applyProtection="1">
      <alignment horizontal="center" textRotation="90"/>
      <protection locked="0"/>
    </xf>
    <xf numFmtId="0" fontId="6" fillId="0" borderId="17" xfId="1" applyFont="1" applyFill="1" applyBorder="1" applyAlignment="1" applyProtection="1">
      <alignment horizontal="center" textRotation="90"/>
      <protection locked="0"/>
    </xf>
    <xf numFmtId="0" fontId="3" fillId="0" borderId="14" xfId="1" applyFont="1" applyFill="1" applyBorder="1" applyAlignment="1" applyProtection="1">
      <alignment horizontal="center" vertical="center" wrapText="1"/>
      <protection locked="0"/>
    </xf>
    <xf numFmtId="0" fontId="3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wrapText="1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hidden="1"/>
    </xf>
    <xf numFmtId="0" fontId="3" fillId="0" borderId="9" xfId="1" applyFont="1" applyFill="1" applyBorder="1" applyAlignment="1" applyProtection="1">
      <alignment horizontal="left" vertical="center"/>
      <protection hidden="1"/>
    </xf>
    <xf numFmtId="0" fontId="3" fillId="0" borderId="10" xfId="1" applyFont="1" applyFill="1" applyBorder="1" applyAlignment="1" applyProtection="1">
      <alignment horizontal="left" vertical="center"/>
      <protection hidden="1"/>
    </xf>
    <xf numFmtId="0" fontId="5" fillId="0" borderId="44" xfId="1" applyFont="1" applyFill="1" applyBorder="1" applyAlignment="1" applyProtection="1">
      <alignment horizontal="left" vertical="center"/>
      <protection locked="0"/>
    </xf>
    <xf numFmtId="0" fontId="5" fillId="0" borderId="46" xfId="1" applyFont="1" applyFill="1" applyBorder="1" applyAlignment="1" applyProtection="1">
      <alignment horizontal="left" vertical="center"/>
      <protection locked="0"/>
    </xf>
    <xf numFmtId="0" fontId="2" fillId="3" borderId="41" xfId="1" applyFont="1" applyFill="1" applyBorder="1" applyAlignment="1" applyProtection="1">
      <alignment horizontal="center" vertical="center"/>
      <protection locked="0"/>
    </xf>
    <xf numFmtId="0" fontId="2" fillId="3" borderId="47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3" fillId="0" borderId="4" xfId="1" applyFont="1" applyFill="1" applyBorder="1" applyAlignment="1" applyProtection="1">
      <alignment horizontal="left" vertical="center" wrapText="1"/>
      <protection hidden="1"/>
    </xf>
    <xf numFmtId="0" fontId="3" fillId="0" borderId="5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3" fillId="0" borderId="48" xfId="0" applyNumberFormat="1" applyFont="1" applyFill="1" applyBorder="1" applyAlignment="1" applyProtection="1">
      <alignment horizontal="center" vertical="center"/>
      <protection hidden="1"/>
    </xf>
    <xf numFmtId="0" fontId="3" fillId="0" borderId="49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NumberFormat="1" applyFont="1" applyFill="1" applyBorder="1" applyAlignment="1" applyProtection="1">
      <alignment horizontal="center" vertical="center"/>
      <protection hidden="1"/>
    </xf>
  </cellXfs>
  <cellStyles count="7">
    <cellStyle name="İzlenen Köprü" xfId="4" builtinId="9" hidden="1"/>
    <cellStyle name="İzlenen Köprü" xfId="6" builtinId="9" hidden="1"/>
    <cellStyle name="Köprü" xfId="3" builtinId="8" hidden="1"/>
    <cellStyle name="Köprü" xfId="5" builtinId="8" hidden="1"/>
    <cellStyle name="Normal" xfId="0" builtinId="0"/>
    <cellStyle name="Normal_Sayfa1" xfId="1"/>
    <cellStyle name="Normal_Sayfa1 2" xfId="2"/>
  </cellStyles>
  <dxfs count="174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4"/>
  <sheetViews>
    <sheetView tabSelected="1" workbookViewId="0">
      <selection activeCell="Q17" sqref="Q17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40" width="3.125" bestFit="1" customWidth="1"/>
  </cols>
  <sheetData>
    <row r="3" spans="1:40" ht="16.5" thickBot="1" x14ac:dyDescent="0.3">
      <c r="AH3" s="62"/>
      <c r="AI3" s="62"/>
    </row>
    <row r="4" spans="1:40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2"/>
      <c r="AB4" s="2"/>
      <c r="AC4" s="2"/>
      <c r="AD4" s="3"/>
      <c r="AE4" s="3"/>
      <c r="AF4" s="3"/>
      <c r="AG4" s="63"/>
      <c r="AH4" s="116" t="s">
        <v>2</v>
      </c>
      <c r="AI4" s="117"/>
      <c r="AJ4" s="118">
        <f ca="1">YEAR(TODAY())</f>
        <v>2018</v>
      </c>
      <c r="AK4" s="119"/>
      <c r="AL4" s="119"/>
      <c r="AM4" s="119"/>
      <c r="AN4" s="120"/>
    </row>
    <row r="5" spans="1:40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4"/>
      <c r="AH5" s="106" t="s">
        <v>5</v>
      </c>
      <c r="AI5" s="107"/>
      <c r="AJ5" s="108" t="s">
        <v>33</v>
      </c>
      <c r="AK5" s="108"/>
      <c r="AL5" s="108"/>
      <c r="AM5" s="108"/>
      <c r="AN5" s="109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79" t="s">
        <v>8</v>
      </c>
      <c r="AJ7" s="80"/>
      <c r="AK7" s="80"/>
      <c r="AL7" s="80"/>
      <c r="AM7" s="80"/>
      <c r="AN7" s="81"/>
    </row>
    <row r="8" spans="1:40" ht="15.95" customHeight="1" x14ac:dyDescent="0.25">
      <c r="A8" s="97"/>
      <c r="B8" s="99"/>
      <c r="C8" s="99"/>
      <c r="D8" s="91" t="s">
        <v>14</v>
      </c>
      <c r="E8" s="91" t="s">
        <v>15</v>
      </c>
      <c r="F8" s="91" t="s">
        <v>9</v>
      </c>
      <c r="G8" s="91" t="s">
        <v>10</v>
      </c>
      <c r="H8" s="91" t="s">
        <v>11</v>
      </c>
      <c r="I8" s="91" t="s">
        <v>12</v>
      </c>
      <c r="J8" s="91" t="s">
        <v>13</v>
      </c>
      <c r="K8" s="91" t="s">
        <v>14</v>
      </c>
      <c r="L8" s="91" t="s">
        <v>15</v>
      </c>
      <c r="M8" s="91" t="s">
        <v>9</v>
      </c>
      <c r="N8" s="91" t="s">
        <v>10</v>
      </c>
      <c r="O8" s="91" t="s">
        <v>11</v>
      </c>
      <c r="P8" s="91" t="s">
        <v>12</v>
      </c>
      <c r="Q8" s="91" t="s">
        <v>13</v>
      </c>
      <c r="R8" s="91" t="s">
        <v>14</v>
      </c>
      <c r="S8" s="91" t="s">
        <v>15</v>
      </c>
      <c r="T8" s="91" t="s">
        <v>9</v>
      </c>
      <c r="U8" s="91" t="s">
        <v>10</v>
      </c>
      <c r="V8" s="91" t="s">
        <v>11</v>
      </c>
      <c r="W8" s="91" t="s">
        <v>12</v>
      </c>
      <c r="X8" s="91" t="s">
        <v>13</v>
      </c>
      <c r="Y8" s="91" t="s">
        <v>14</v>
      </c>
      <c r="Z8" s="91" t="s">
        <v>15</v>
      </c>
      <c r="AA8" s="91" t="s">
        <v>9</v>
      </c>
      <c r="AB8" s="91" t="s">
        <v>10</v>
      </c>
      <c r="AC8" s="91" t="s">
        <v>11</v>
      </c>
      <c r="AD8" s="91" t="s">
        <v>12</v>
      </c>
      <c r="AE8" s="91" t="s">
        <v>13</v>
      </c>
      <c r="AF8" s="91" t="s">
        <v>14</v>
      </c>
      <c r="AG8" s="91" t="s">
        <v>15</v>
      </c>
      <c r="AH8" s="91" t="s">
        <v>9</v>
      </c>
      <c r="AI8" s="94" t="s">
        <v>34</v>
      </c>
      <c r="AJ8" s="95" t="s">
        <v>16</v>
      </c>
      <c r="AK8" s="95" t="s">
        <v>17</v>
      </c>
      <c r="AL8" s="95" t="s">
        <v>18</v>
      </c>
      <c r="AM8" s="95" t="s">
        <v>19</v>
      </c>
      <c r="AN8" s="85" t="s">
        <v>8</v>
      </c>
    </row>
    <row r="9" spans="1:40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5"/>
      <c r="AJ9" s="95"/>
      <c r="AK9" s="95"/>
      <c r="AL9" s="95"/>
      <c r="AM9" s="95"/>
      <c r="AN9" s="85"/>
    </row>
    <row r="10" spans="1:40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5"/>
      <c r="AJ10" s="95"/>
      <c r="AK10" s="95"/>
      <c r="AL10" s="95"/>
      <c r="AM10" s="95"/>
      <c r="AN10" s="85"/>
    </row>
    <row r="11" spans="1:40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5"/>
      <c r="AJ11" s="95"/>
      <c r="AK11" s="95"/>
      <c r="AL11" s="95"/>
      <c r="AM11" s="95"/>
      <c r="AN11" s="85"/>
    </row>
    <row r="12" spans="1:40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95"/>
      <c r="AJ12" s="95"/>
      <c r="AK12" s="95"/>
      <c r="AL12" s="95"/>
      <c r="AM12" s="95"/>
      <c r="AN12" s="85"/>
    </row>
    <row r="13" spans="1:40" x14ac:dyDescent="0.25">
      <c r="A13" s="13">
        <v>1</v>
      </c>
      <c r="B13" s="14">
        <v>11111111111</v>
      </c>
      <c r="C13" s="15" t="s">
        <v>25</v>
      </c>
      <c r="D13" s="65" t="s">
        <v>26</v>
      </c>
      <c r="E13" s="66" t="s">
        <v>26</v>
      </c>
      <c r="F13" s="65" t="s">
        <v>26</v>
      </c>
      <c r="G13" s="66" t="s">
        <v>26</v>
      </c>
      <c r="H13" s="65" t="s">
        <v>26</v>
      </c>
      <c r="I13" s="66" t="s">
        <v>26</v>
      </c>
      <c r="J13" s="65" t="s">
        <v>26</v>
      </c>
      <c r="K13" s="66" t="s">
        <v>26</v>
      </c>
      <c r="L13" s="65" t="s">
        <v>26</v>
      </c>
      <c r="M13" s="66" t="s">
        <v>26</v>
      </c>
      <c r="N13" s="65" t="s">
        <v>26</v>
      </c>
      <c r="O13" s="66" t="s">
        <v>26</v>
      </c>
      <c r="P13" s="65" t="s">
        <v>26</v>
      </c>
      <c r="Q13" s="66" t="s">
        <v>26</v>
      </c>
      <c r="R13" s="65" t="s">
        <v>26</v>
      </c>
      <c r="S13" s="66" t="s">
        <v>26</v>
      </c>
      <c r="T13" s="65" t="s">
        <v>26</v>
      </c>
      <c r="U13" s="66" t="s">
        <v>26</v>
      </c>
      <c r="V13" s="18" t="s">
        <v>35</v>
      </c>
      <c r="W13" s="18" t="s">
        <v>35</v>
      </c>
      <c r="X13" s="18" t="s">
        <v>35</v>
      </c>
      <c r="Y13" s="18" t="s">
        <v>35</v>
      </c>
      <c r="Z13" s="18" t="s">
        <v>35</v>
      </c>
      <c r="AA13" s="65" t="s">
        <v>26</v>
      </c>
      <c r="AB13" s="66" t="s">
        <v>26</v>
      </c>
      <c r="AC13" s="18" t="s">
        <v>35</v>
      </c>
      <c r="AD13" s="18" t="s">
        <v>35</v>
      </c>
      <c r="AE13" s="18" t="s">
        <v>35</v>
      </c>
      <c r="AF13" s="18" t="s">
        <v>35</v>
      </c>
      <c r="AG13" s="18" t="s">
        <v>35</v>
      </c>
      <c r="AH13" s="66" t="s">
        <v>26</v>
      </c>
      <c r="AI13" s="19">
        <f>COUNTIF(D13:AH13,"X")</f>
        <v>10</v>
      </c>
      <c r="AJ13" s="20">
        <f t="shared" ref="AJ13:AJ22" si="0">COUNTIF(D13:AH13,"T")</f>
        <v>21</v>
      </c>
      <c r="AK13" s="20">
        <f t="shared" ref="AK13:AK22" si="1">COUNTIF(D13:AH13,"İ")</f>
        <v>0</v>
      </c>
      <c r="AL13" s="20">
        <f t="shared" ref="AL13:AL22" si="2">COUNTIF(D13:AH13,"R")</f>
        <v>0</v>
      </c>
      <c r="AM13" s="20">
        <f t="shared" ref="AM13:AM22" si="3">COUNTIF(D13:AH13,"G")</f>
        <v>0</v>
      </c>
      <c r="AN13" s="21">
        <f t="shared" ref="AN13:AN22" si="4">SUM(AI13:AM13)</f>
        <v>31</v>
      </c>
    </row>
    <row r="14" spans="1:40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8"/>
      <c r="AI14" s="29">
        <f t="shared" ref="AI14:AI22" si="5">COUNTIF(D14:AH14,"D")</f>
        <v>0</v>
      </c>
      <c r="AJ14" s="30">
        <f t="shared" si="0"/>
        <v>0</v>
      </c>
      <c r="AK14" s="30">
        <f t="shared" si="1"/>
        <v>0</v>
      </c>
      <c r="AL14" s="30">
        <f t="shared" si="2"/>
        <v>0</v>
      </c>
      <c r="AM14" s="30">
        <f t="shared" si="3"/>
        <v>0</v>
      </c>
      <c r="AN14" s="31">
        <f t="shared" si="4"/>
        <v>0</v>
      </c>
    </row>
    <row r="15" spans="1:40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7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8"/>
      <c r="AI15" s="29">
        <f t="shared" si="5"/>
        <v>0</v>
      </c>
      <c r="AJ15" s="30">
        <f t="shared" si="0"/>
        <v>0</v>
      </c>
      <c r="AK15" s="30">
        <f t="shared" si="1"/>
        <v>0</v>
      </c>
      <c r="AL15" s="30">
        <f t="shared" si="2"/>
        <v>0</v>
      </c>
      <c r="AM15" s="30">
        <f t="shared" si="3"/>
        <v>0</v>
      </c>
      <c r="AN15" s="31">
        <f t="shared" si="4"/>
        <v>0</v>
      </c>
    </row>
    <row r="16" spans="1:40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27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8"/>
      <c r="AI16" s="29">
        <f t="shared" si="5"/>
        <v>0</v>
      </c>
      <c r="AJ16" s="30">
        <f t="shared" si="0"/>
        <v>0</v>
      </c>
      <c r="AK16" s="30">
        <f t="shared" si="1"/>
        <v>0</v>
      </c>
      <c r="AL16" s="30">
        <f t="shared" si="2"/>
        <v>0</v>
      </c>
      <c r="AM16" s="30">
        <f t="shared" si="3"/>
        <v>0</v>
      </c>
      <c r="AN16" s="31">
        <f t="shared" si="4"/>
        <v>0</v>
      </c>
    </row>
    <row r="17" spans="1:40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27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8"/>
      <c r="AI17" s="29">
        <f t="shared" si="5"/>
        <v>0</v>
      </c>
      <c r="AJ17" s="30">
        <f t="shared" si="0"/>
        <v>0</v>
      </c>
      <c r="AK17" s="30">
        <f t="shared" si="1"/>
        <v>0</v>
      </c>
      <c r="AL17" s="30">
        <f t="shared" si="2"/>
        <v>0</v>
      </c>
      <c r="AM17" s="30">
        <f t="shared" si="3"/>
        <v>0</v>
      </c>
      <c r="AN17" s="31">
        <f t="shared" si="4"/>
        <v>0</v>
      </c>
    </row>
    <row r="18" spans="1:40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27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8"/>
      <c r="AI18" s="29">
        <f t="shared" si="5"/>
        <v>0</v>
      </c>
      <c r="AJ18" s="30">
        <f t="shared" si="0"/>
        <v>0</v>
      </c>
      <c r="AK18" s="30">
        <f t="shared" si="1"/>
        <v>0</v>
      </c>
      <c r="AL18" s="30">
        <f t="shared" si="2"/>
        <v>0</v>
      </c>
      <c r="AM18" s="30">
        <f t="shared" si="3"/>
        <v>0</v>
      </c>
      <c r="AN18" s="31">
        <f t="shared" si="4"/>
        <v>0</v>
      </c>
    </row>
    <row r="19" spans="1:40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27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8"/>
      <c r="AI19" s="29">
        <f t="shared" si="5"/>
        <v>0</v>
      </c>
      <c r="AJ19" s="30">
        <f t="shared" si="0"/>
        <v>0</v>
      </c>
      <c r="AK19" s="30">
        <f t="shared" si="1"/>
        <v>0</v>
      </c>
      <c r="AL19" s="30">
        <f t="shared" si="2"/>
        <v>0</v>
      </c>
      <c r="AM19" s="30">
        <f t="shared" si="3"/>
        <v>0</v>
      </c>
      <c r="AN19" s="31">
        <f t="shared" si="4"/>
        <v>0</v>
      </c>
    </row>
    <row r="20" spans="1:40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27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8"/>
      <c r="AI20" s="29">
        <f t="shared" si="5"/>
        <v>0</v>
      </c>
      <c r="AJ20" s="30">
        <f t="shared" si="0"/>
        <v>0</v>
      </c>
      <c r="AK20" s="30">
        <f t="shared" si="1"/>
        <v>0</v>
      </c>
      <c r="AL20" s="30">
        <f t="shared" si="2"/>
        <v>0</v>
      </c>
      <c r="AM20" s="30">
        <f t="shared" si="3"/>
        <v>0</v>
      </c>
      <c r="AN20" s="31">
        <f t="shared" si="4"/>
        <v>0</v>
      </c>
    </row>
    <row r="21" spans="1:40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27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8"/>
      <c r="AI21" s="29">
        <f t="shared" si="5"/>
        <v>0</v>
      </c>
      <c r="AJ21" s="30">
        <f t="shared" si="0"/>
        <v>0</v>
      </c>
      <c r="AK21" s="30">
        <f t="shared" si="1"/>
        <v>0</v>
      </c>
      <c r="AL21" s="30">
        <f t="shared" si="2"/>
        <v>0</v>
      </c>
      <c r="AM21" s="30">
        <f t="shared" si="3"/>
        <v>0</v>
      </c>
      <c r="AN21" s="31">
        <f t="shared" si="4"/>
        <v>0</v>
      </c>
    </row>
    <row r="22" spans="1:40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8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9">
        <f t="shared" si="5"/>
        <v>0</v>
      </c>
      <c r="AJ22" s="40">
        <f t="shared" si="0"/>
        <v>0</v>
      </c>
      <c r="AK22" s="40">
        <f t="shared" si="1"/>
        <v>0</v>
      </c>
      <c r="AL22" s="40">
        <f t="shared" si="2"/>
        <v>0</v>
      </c>
      <c r="AM22" s="40">
        <f t="shared" si="3"/>
        <v>0</v>
      </c>
      <c r="AN22" s="41">
        <f t="shared" si="4"/>
        <v>0</v>
      </c>
    </row>
    <row r="23" spans="1:40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46"/>
      <c r="AK23" s="46"/>
      <c r="AL23" s="46"/>
      <c r="AM23" s="45"/>
      <c r="AN23" s="46"/>
    </row>
    <row r="24" spans="1:40" x14ac:dyDescent="0.25">
      <c r="A24" s="3"/>
      <c r="B24" s="74" t="str">
        <f ca="1">CONCATENATE("Yukarıda isimleri yazılı bulunan Sürekli işçi/işçiler ",AJ4," Yılı ",AJ5," döneminde puantajda belirtilen günlerde çalıştırılmıştır.")</f>
        <v>Yukarıda isimleri yazılı bulunan Sürekli işçi/işçiler 2018 Yılı 15 Mart - 14 Nisan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47"/>
      <c r="AG24" s="47"/>
      <c r="AH24" s="47"/>
      <c r="AI24" s="47"/>
      <c r="AJ24" s="48"/>
      <c r="AK24" s="48"/>
      <c r="AL24" s="48"/>
      <c r="AM24" s="48"/>
      <c r="AN24" s="48"/>
    </row>
    <row r="25" spans="1:40" x14ac:dyDescent="0.25">
      <c r="A25" s="3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</row>
    <row r="26" spans="1:40" x14ac:dyDescent="0.25">
      <c r="A26" s="3"/>
      <c r="B26" s="49" t="s">
        <v>27</v>
      </c>
      <c r="C26" s="3"/>
      <c r="D26" s="48"/>
      <c r="E26" s="50"/>
      <c r="F26" s="50"/>
      <c r="G26" s="50"/>
      <c r="H26" s="50"/>
      <c r="I26" s="50"/>
      <c r="J26" s="48"/>
      <c r="K26" s="48"/>
      <c r="L26" s="86"/>
      <c r="M26" s="86"/>
      <c r="N26" s="86"/>
      <c r="O26" s="86"/>
      <c r="P26" s="86"/>
      <c r="Q26" s="86"/>
      <c r="R26" s="86"/>
      <c r="S26" s="48"/>
      <c r="T26" s="48"/>
      <c r="U26" s="48"/>
      <c r="V26" s="52"/>
      <c r="W26" s="48"/>
      <c r="X26" s="48"/>
      <c r="Y26" s="48"/>
      <c r="Z26" s="75" t="s">
        <v>28</v>
      </c>
      <c r="AA26" s="75"/>
      <c r="AB26" s="75"/>
      <c r="AC26" s="75"/>
      <c r="AD26" s="75"/>
      <c r="AE26" s="75"/>
      <c r="AF26" s="75"/>
      <c r="AG26" s="75"/>
      <c r="AH26" s="48"/>
      <c r="AI26" s="48"/>
      <c r="AJ26" s="48"/>
      <c r="AK26" s="48"/>
      <c r="AL26" s="48"/>
      <c r="AM26" s="48"/>
      <c r="AN26" s="48"/>
    </row>
    <row r="27" spans="1:40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48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57"/>
      <c r="U29" s="56"/>
      <c r="V29" s="56"/>
      <c r="W29" s="56"/>
      <c r="X29" s="56"/>
      <c r="Y29" s="56"/>
      <c r="Z29" s="56"/>
      <c r="AA29" s="56"/>
      <c r="AB29" s="76" t="s">
        <v>30</v>
      </c>
      <c r="AC29" s="76"/>
      <c r="AD29" s="76"/>
      <c r="AE29" s="76"/>
      <c r="AF29" s="76"/>
      <c r="AG29" s="78"/>
      <c r="AH29" s="78"/>
      <c r="AI29" s="78"/>
      <c r="AJ29" s="78"/>
      <c r="AK29" s="78"/>
      <c r="AL29" s="78"/>
      <c r="AM29" s="78"/>
      <c r="AN29" s="50"/>
    </row>
    <row r="30" spans="1:40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60"/>
      <c r="U30" s="56"/>
      <c r="V30" s="56"/>
      <c r="W30" s="56"/>
      <c r="X30" s="56"/>
      <c r="Y30" s="56"/>
      <c r="Z30" s="56"/>
      <c r="AA30" s="56"/>
      <c r="AB30" s="58"/>
      <c r="AC30" s="58"/>
      <c r="AD30" s="54"/>
      <c r="AE30" s="54"/>
      <c r="AF30" s="59"/>
      <c r="AG30" s="76"/>
      <c r="AH30" s="76"/>
      <c r="AI30" s="76"/>
      <c r="AJ30" s="76"/>
      <c r="AK30" s="76"/>
      <c r="AL30" s="76"/>
      <c r="AM30" s="76"/>
      <c r="AN30" s="50"/>
    </row>
    <row r="31" spans="1:40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6" t="s">
        <v>31</v>
      </c>
      <c r="AC31" s="76"/>
      <c r="AD31" s="76"/>
      <c r="AE31" s="54"/>
      <c r="AF31" s="59"/>
      <c r="AG31" s="77"/>
      <c r="AH31" s="77"/>
      <c r="AI31" s="77"/>
      <c r="AJ31" s="77"/>
      <c r="AK31" s="77"/>
      <c r="AL31" s="77"/>
      <c r="AM31" s="77"/>
      <c r="AN31" s="50"/>
    </row>
    <row r="32" spans="1:40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8"/>
      <c r="AC32" s="58"/>
      <c r="AD32" s="58"/>
      <c r="AE32" s="58"/>
      <c r="AF32" s="60"/>
      <c r="AG32" s="60"/>
      <c r="AH32" s="56"/>
      <c r="AI32" s="56"/>
      <c r="AJ32" s="56"/>
      <c r="AK32" s="56"/>
      <c r="AL32" s="56"/>
      <c r="AM32" s="56"/>
      <c r="AN32" s="50"/>
    </row>
    <row r="33" spans="1:40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6" t="s">
        <v>32</v>
      </c>
      <c r="AC33" s="76"/>
      <c r="AD33" s="76"/>
      <c r="AE33" s="58"/>
      <c r="AF33" s="60"/>
      <c r="AG33" s="60"/>
      <c r="AH33" s="56"/>
      <c r="AI33" s="56"/>
      <c r="AJ33" s="56"/>
      <c r="AK33" s="59"/>
      <c r="AL33" s="56"/>
      <c r="AM33" s="56"/>
      <c r="AN33" s="50"/>
    </row>
    <row r="34" spans="1:4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61"/>
      <c r="AL34" s="3"/>
      <c r="AM34" s="3"/>
      <c r="AN34" s="3"/>
    </row>
  </sheetData>
  <mergeCells count="65">
    <mergeCell ref="A5:B5"/>
    <mergeCell ref="C5:E5"/>
    <mergeCell ref="AH5:AI5"/>
    <mergeCell ref="AJ5:AN5"/>
    <mergeCell ref="A4:B4"/>
    <mergeCell ref="C4:E4"/>
    <mergeCell ref="G4:Z4"/>
    <mergeCell ref="AH4:AI4"/>
    <mergeCell ref="AJ4:AN4"/>
    <mergeCell ref="O8:O11"/>
    <mergeCell ref="A7:A10"/>
    <mergeCell ref="B7:C10"/>
    <mergeCell ref="D7:AH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A8:AA11"/>
    <mergeCell ref="P8:P11"/>
    <mergeCell ref="Q8:Q11"/>
    <mergeCell ref="R8:R11"/>
    <mergeCell ref="S8:S11"/>
    <mergeCell ref="T8:T11"/>
    <mergeCell ref="U8:U11"/>
    <mergeCell ref="V8:V11"/>
    <mergeCell ref="W8:W11"/>
    <mergeCell ref="X8:X11"/>
    <mergeCell ref="Y8:Y11"/>
    <mergeCell ref="Z8:Z11"/>
    <mergeCell ref="AM8:AM12"/>
    <mergeCell ref="AB8:AB11"/>
    <mergeCell ref="AC8:AC11"/>
    <mergeCell ref="AD8:AD11"/>
    <mergeCell ref="AE8:AE11"/>
    <mergeCell ref="AF8:AF11"/>
    <mergeCell ref="AG8:AG11"/>
    <mergeCell ref="AI7:AN7"/>
    <mergeCell ref="M29:S29"/>
    <mergeCell ref="M30:S30"/>
    <mergeCell ref="F31:L31"/>
    <mergeCell ref="AB29:AF29"/>
    <mergeCell ref="AB31:AD31"/>
    <mergeCell ref="AN8:AN12"/>
    <mergeCell ref="L26:R26"/>
    <mergeCell ref="L27:R27"/>
    <mergeCell ref="F28:L28"/>
    <mergeCell ref="M28:S28"/>
    <mergeCell ref="AH8:AH11"/>
    <mergeCell ref="AI8:AI12"/>
    <mergeCell ref="AJ8:AJ12"/>
    <mergeCell ref="AK8:AK12"/>
    <mergeCell ref="AL8:AL12"/>
    <mergeCell ref="B24:AE24"/>
    <mergeCell ref="Z26:AG26"/>
    <mergeCell ref="AB33:AD33"/>
    <mergeCell ref="AG31:AM31"/>
    <mergeCell ref="AG30:AM30"/>
    <mergeCell ref="AG29:AM29"/>
  </mergeCells>
  <conditionalFormatting sqref="D14:AH22 D13:E13 H13:L13 O13:S13 V13:Z13 AC13:AG13">
    <cfRule type="cellIs" dxfId="173" priority="1" stopIfTrue="1" operator="equal">
      <formula>"T"</formula>
    </cfRule>
    <cfRule type="cellIs" dxfId="172" priority="2" stopIfTrue="1" operator="equal">
      <formula>"R"</formula>
    </cfRule>
    <cfRule type="cellIs" dxfId="171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78740157480314965" right="0.39370078740157483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4"/>
  <sheetViews>
    <sheetView workbookViewId="0">
      <selection activeCell="AI5" sqref="AI5:AM5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39" width="3.125" bestFit="1" customWidth="1"/>
  </cols>
  <sheetData>
    <row r="3" spans="1:39" ht="16.5" thickBot="1" x14ac:dyDescent="0.3">
      <c r="AG3" s="62"/>
      <c r="AH3" s="62"/>
    </row>
    <row r="4" spans="1:39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2"/>
      <c r="AA4" s="2"/>
      <c r="AB4" s="2"/>
      <c r="AC4" s="3"/>
      <c r="AD4" s="3"/>
      <c r="AE4" s="3"/>
      <c r="AF4" s="63"/>
      <c r="AG4" s="116" t="s">
        <v>2</v>
      </c>
      <c r="AH4" s="117"/>
      <c r="AI4" s="118">
        <f ca="1">YEAR(TODAY())</f>
        <v>2018</v>
      </c>
      <c r="AJ4" s="119"/>
      <c r="AK4" s="119"/>
      <c r="AL4" s="119"/>
      <c r="AM4" s="120"/>
    </row>
    <row r="5" spans="1:39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4"/>
      <c r="AG5" s="106" t="s">
        <v>5</v>
      </c>
      <c r="AH5" s="107"/>
      <c r="AI5" s="108" t="s">
        <v>36</v>
      </c>
      <c r="AJ5" s="108"/>
      <c r="AK5" s="108"/>
      <c r="AL5" s="108"/>
      <c r="AM5" s="109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79" t="s">
        <v>8</v>
      </c>
      <c r="AI7" s="80"/>
      <c r="AJ7" s="80"/>
      <c r="AK7" s="80"/>
      <c r="AL7" s="80"/>
      <c r="AM7" s="81"/>
    </row>
    <row r="8" spans="1:39" ht="15.95" customHeight="1" x14ac:dyDescent="0.25">
      <c r="A8" s="97"/>
      <c r="B8" s="99"/>
      <c r="C8" s="99"/>
      <c r="D8" s="91" t="s">
        <v>10</v>
      </c>
      <c r="E8" s="91" t="s">
        <v>11</v>
      </c>
      <c r="F8" s="91" t="s">
        <v>12</v>
      </c>
      <c r="G8" s="91" t="s">
        <v>13</v>
      </c>
      <c r="H8" s="91" t="s">
        <v>14</v>
      </c>
      <c r="I8" s="91" t="s">
        <v>15</v>
      </c>
      <c r="J8" s="91" t="s">
        <v>9</v>
      </c>
      <c r="K8" s="91" t="s">
        <v>10</v>
      </c>
      <c r="L8" s="91" t="s">
        <v>11</v>
      </c>
      <c r="M8" s="91" t="s">
        <v>12</v>
      </c>
      <c r="N8" s="91" t="s">
        <v>13</v>
      </c>
      <c r="O8" s="91" t="s">
        <v>14</v>
      </c>
      <c r="P8" s="91" t="s">
        <v>15</v>
      </c>
      <c r="Q8" s="91" t="s">
        <v>9</v>
      </c>
      <c r="R8" s="91" t="s">
        <v>10</v>
      </c>
      <c r="S8" s="91" t="s">
        <v>11</v>
      </c>
      <c r="T8" s="91" t="s">
        <v>12</v>
      </c>
      <c r="U8" s="91" t="s">
        <v>13</v>
      </c>
      <c r="V8" s="91" t="s">
        <v>14</v>
      </c>
      <c r="W8" s="91" t="s">
        <v>15</v>
      </c>
      <c r="X8" s="91" t="s">
        <v>9</v>
      </c>
      <c r="Y8" s="91" t="s">
        <v>10</v>
      </c>
      <c r="Z8" s="91" t="s">
        <v>11</v>
      </c>
      <c r="AA8" s="91" t="s">
        <v>12</v>
      </c>
      <c r="AB8" s="91" t="s">
        <v>13</v>
      </c>
      <c r="AC8" s="91" t="s">
        <v>14</v>
      </c>
      <c r="AD8" s="91" t="s">
        <v>15</v>
      </c>
      <c r="AE8" s="91" t="s">
        <v>9</v>
      </c>
      <c r="AF8" s="91" t="s">
        <v>10</v>
      </c>
      <c r="AG8" s="91" t="s">
        <v>11</v>
      </c>
      <c r="AH8" s="94" t="s">
        <v>34</v>
      </c>
      <c r="AI8" s="95" t="s">
        <v>16</v>
      </c>
      <c r="AJ8" s="95" t="s">
        <v>17</v>
      </c>
      <c r="AK8" s="95" t="s">
        <v>18</v>
      </c>
      <c r="AL8" s="95" t="s">
        <v>19</v>
      </c>
      <c r="AM8" s="85" t="s">
        <v>8</v>
      </c>
    </row>
    <row r="9" spans="1:39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5"/>
      <c r="AI9" s="95"/>
      <c r="AJ9" s="95"/>
      <c r="AK9" s="95"/>
      <c r="AL9" s="95"/>
      <c r="AM9" s="85"/>
    </row>
    <row r="10" spans="1:39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5"/>
      <c r="AI10" s="95"/>
      <c r="AJ10" s="95"/>
      <c r="AK10" s="95"/>
      <c r="AL10" s="95"/>
      <c r="AM10" s="85"/>
    </row>
    <row r="11" spans="1:39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5"/>
      <c r="AI11" s="95"/>
      <c r="AJ11" s="95"/>
      <c r="AK11" s="95"/>
      <c r="AL11" s="95"/>
      <c r="AM11" s="85"/>
    </row>
    <row r="12" spans="1:39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1</v>
      </c>
      <c r="U12" s="12">
        <v>2</v>
      </c>
      <c r="V12" s="12">
        <v>3</v>
      </c>
      <c r="W12" s="12">
        <v>4</v>
      </c>
      <c r="X12" s="12">
        <v>5</v>
      </c>
      <c r="Y12" s="12">
        <v>6</v>
      </c>
      <c r="Z12" s="12">
        <v>7</v>
      </c>
      <c r="AA12" s="12">
        <v>8</v>
      </c>
      <c r="AB12" s="12">
        <v>9</v>
      </c>
      <c r="AC12" s="12">
        <v>10</v>
      </c>
      <c r="AD12" s="12">
        <v>11</v>
      </c>
      <c r="AE12" s="12">
        <v>12</v>
      </c>
      <c r="AF12" s="12">
        <v>13</v>
      </c>
      <c r="AG12" s="12">
        <v>14</v>
      </c>
      <c r="AH12" s="95"/>
      <c r="AI12" s="95"/>
      <c r="AJ12" s="95"/>
      <c r="AK12" s="95"/>
      <c r="AL12" s="95"/>
      <c r="AM12" s="85"/>
    </row>
    <row r="13" spans="1:39" x14ac:dyDescent="0.25">
      <c r="A13" s="13">
        <v>1</v>
      </c>
      <c r="B13" s="14">
        <v>11111111111</v>
      </c>
      <c r="C13" s="15" t="s">
        <v>25</v>
      </c>
      <c r="D13" s="16" t="s">
        <v>26</v>
      </c>
      <c r="E13" s="17" t="s">
        <v>35</v>
      </c>
      <c r="F13" s="68" t="s">
        <v>35</v>
      </c>
      <c r="G13" s="69" t="s">
        <v>35</v>
      </c>
      <c r="H13" s="17" t="s">
        <v>35</v>
      </c>
      <c r="I13" s="17" t="s">
        <v>35</v>
      </c>
      <c r="J13" s="16" t="s">
        <v>26</v>
      </c>
      <c r="K13" s="17" t="s">
        <v>26</v>
      </c>
      <c r="L13" s="17" t="s">
        <v>26</v>
      </c>
      <c r="M13" s="68" t="s">
        <v>35</v>
      </c>
      <c r="N13" s="69" t="s">
        <v>35</v>
      </c>
      <c r="O13" s="17" t="s">
        <v>35</v>
      </c>
      <c r="P13" s="17" t="s">
        <v>35</v>
      </c>
      <c r="Q13" s="16" t="s">
        <v>26</v>
      </c>
      <c r="R13" s="17" t="s">
        <v>26</v>
      </c>
      <c r="S13" s="17" t="s">
        <v>35</v>
      </c>
      <c r="T13" s="16" t="s">
        <v>26</v>
      </c>
      <c r="U13" s="18" t="s">
        <v>35</v>
      </c>
      <c r="V13" s="18" t="s">
        <v>35</v>
      </c>
      <c r="W13" s="18" t="s">
        <v>35</v>
      </c>
      <c r="X13" s="16" t="s">
        <v>26</v>
      </c>
      <c r="Y13" s="17" t="s">
        <v>26</v>
      </c>
      <c r="Z13" s="68" t="s">
        <v>35</v>
      </c>
      <c r="AA13" s="69" t="s">
        <v>35</v>
      </c>
      <c r="AB13" s="18" t="s">
        <v>35</v>
      </c>
      <c r="AC13" s="18" t="s">
        <v>35</v>
      </c>
      <c r="AD13" s="18" t="s">
        <v>35</v>
      </c>
      <c r="AE13" s="16" t="s">
        <v>26</v>
      </c>
      <c r="AF13" s="17" t="s">
        <v>26</v>
      </c>
      <c r="AG13" s="69" t="s">
        <v>35</v>
      </c>
      <c r="AH13" s="19">
        <f>COUNTIF(D13:AG13,"X")</f>
        <v>19</v>
      </c>
      <c r="AI13" s="20">
        <f t="shared" ref="AI13:AI22" si="0">COUNTIF(D13:AG13,"T")</f>
        <v>11</v>
      </c>
      <c r="AJ13" s="20">
        <f t="shared" ref="AJ13:AJ22" si="1">COUNTIF(D13:AG13,"İ")</f>
        <v>0</v>
      </c>
      <c r="AK13" s="20">
        <f t="shared" ref="AK13:AK22" si="2">COUNTIF(D13:AG13,"R")</f>
        <v>0</v>
      </c>
      <c r="AL13" s="20">
        <f t="shared" ref="AL13:AL22" si="3">COUNTIF(D13:AG13,"G")</f>
        <v>0</v>
      </c>
      <c r="AM13" s="21">
        <f t="shared" ref="AM13:AM22" si="4">SUM(AH13:AL13)</f>
        <v>30</v>
      </c>
    </row>
    <row r="14" spans="1:39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5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8"/>
      <c r="AH14" s="29">
        <f t="shared" ref="AH14:AH22" si="5">COUNTIF(D14:AG14,"D")</f>
        <v>0</v>
      </c>
      <c r="AI14" s="30">
        <f t="shared" si="0"/>
        <v>0</v>
      </c>
      <c r="AJ14" s="30">
        <f t="shared" si="1"/>
        <v>0</v>
      </c>
      <c r="AK14" s="30">
        <f t="shared" si="2"/>
        <v>0</v>
      </c>
      <c r="AL14" s="30">
        <f t="shared" si="3"/>
        <v>0</v>
      </c>
      <c r="AM14" s="31">
        <f t="shared" si="4"/>
        <v>0</v>
      </c>
    </row>
    <row r="15" spans="1:39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9">
        <f t="shared" si="5"/>
        <v>0</v>
      </c>
      <c r="AI15" s="30">
        <f t="shared" si="0"/>
        <v>0</v>
      </c>
      <c r="AJ15" s="30">
        <f t="shared" si="1"/>
        <v>0</v>
      </c>
      <c r="AK15" s="30">
        <f t="shared" si="2"/>
        <v>0</v>
      </c>
      <c r="AL15" s="30">
        <f t="shared" si="3"/>
        <v>0</v>
      </c>
      <c r="AM15" s="31">
        <f t="shared" si="4"/>
        <v>0</v>
      </c>
    </row>
    <row r="16" spans="1:39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25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8"/>
      <c r="AH16" s="29">
        <f t="shared" si="5"/>
        <v>0</v>
      </c>
      <c r="AI16" s="30">
        <f t="shared" si="0"/>
        <v>0</v>
      </c>
      <c r="AJ16" s="30">
        <f t="shared" si="1"/>
        <v>0</v>
      </c>
      <c r="AK16" s="30">
        <f t="shared" si="2"/>
        <v>0</v>
      </c>
      <c r="AL16" s="30">
        <f t="shared" si="3"/>
        <v>0</v>
      </c>
      <c r="AM16" s="31">
        <f t="shared" si="4"/>
        <v>0</v>
      </c>
    </row>
    <row r="17" spans="1:39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25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8"/>
      <c r="AH17" s="29">
        <f t="shared" si="5"/>
        <v>0</v>
      </c>
      <c r="AI17" s="30">
        <f t="shared" si="0"/>
        <v>0</v>
      </c>
      <c r="AJ17" s="30">
        <f t="shared" si="1"/>
        <v>0</v>
      </c>
      <c r="AK17" s="30">
        <f t="shared" si="2"/>
        <v>0</v>
      </c>
      <c r="AL17" s="30">
        <f t="shared" si="3"/>
        <v>0</v>
      </c>
      <c r="AM17" s="31">
        <f t="shared" si="4"/>
        <v>0</v>
      </c>
    </row>
    <row r="18" spans="1:39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8"/>
      <c r="AH18" s="29">
        <f t="shared" si="5"/>
        <v>0</v>
      </c>
      <c r="AI18" s="30">
        <f t="shared" si="0"/>
        <v>0</v>
      </c>
      <c r="AJ18" s="30">
        <f t="shared" si="1"/>
        <v>0</v>
      </c>
      <c r="AK18" s="30">
        <f t="shared" si="2"/>
        <v>0</v>
      </c>
      <c r="AL18" s="30">
        <f t="shared" si="3"/>
        <v>0</v>
      </c>
      <c r="AM18" s="31">
        <f t="shared" si="4"/>
        <v>0</v>
      </c>
    </row>
    <row r="19" spans="1:39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25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8"/>
      <c r="AH19" s="29">
        <f t="shared" si="5"/>
        <v>0</v>
      </c>
      <c r="AI19" s="30">
        <f t="shared" si="0"/>
        <v>0</v>
      </c>
      <c r="AJ19" s="30">
        <f t="shared" si="1"/>
        <v>0</v>
      </c>
      <c r="AK19" s="30">
        <f t="shared" si="2"/>
        <v>0</v>
      </c>
      <c r="AL19" s="30">
        <f t="shared" si="3"/>
        <v>0</v>
      </c>
      <c r="AM19" s="31">
        <f t="shared" si="4"/>
        <v>0</v>
      </c>
    </row>
    <row r="20" spans="1:39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2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8"/>
      <c r="AH20" s="29">
        <f t="shared" si="5"/>
        <v>0</v>
      </c>
      <c r="AI20" s="30">
        <f t="shared" si="0"/>
        <v>0</v>
      </c>
      <c r="AJ20" s="30">
        <f t="shared" si="1"/>
        <v>0</v>
      </c>
      <c r="AK20" s="30">
        <f t="shared" si="2"/>
        <v>0</v>
      </c>
      <c r="AL20" s="30">
        <f t="shared" si="3"/>
        <v>0</v>
      </c>
      <c r="AM20" s="31">
        <f t="shared" si="4"/>
        <v>0</v>
      </c>
    </row>
    <row r="21" spans="1:39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2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9">
        <f t="shared" si="5"/>
        <v>0</v>
      </c>
      <c r="AI21" s="30">
        <f t="shared" si="0"/>
        <v>0</v>
      </c>
      <c r="AJ21" s="30">
        <f t="shared" si="1"/>
        <v>0</v>
      </c>
      <c r="AK21" s="30">
        <f t="shared" si="2"/>
        <v>0</v>
      </c>
      <c r="AL21" s="30">
        <f t="shared" si="3"/>
        <v>0</v>
      </c>
      <c r="AM21" s="31">
        <f t="shared" si="4"/>
        <v>0</v>
      </c>
    </row>
    <row r="22" spans="1:39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9">
        <f t="shared" si="5"/>
        <v>0</v>
      </c>
      <c r="AI22" s="40">
        <f t="shared" si="0"/>
        <v>0</v>
      </c>
      <c r="AJ22" s="40">
        <f t="shared" si="1"/>
        <v>0</v>
      </c>
      <c r="AK22" s="40">
        <f t="shared" si="2"/>
        <v>0</v>
      </c>
      <c r="AL22" s="40">
        <f t="shared" si="3"/>
        <v>0</v>
      </c>
      <c r="AM22" s="41">
        <f t="shared" si="4"/>
        <v>0</v>
      </c>
    </row>
    <row r="23" spans="1:39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6"/>
      <c r="AI23" s="46"/>
      <c r="AJ23" s="46"/>
      <c r="AK23" s="46"/>
      <c r="AL23" s="45"/>
      <c r="AM23" s="46"/>
    </row>
    <row r="24" spans="1:39" x14ac:dyDescent="0.25">
      <c r="A24" s="3"/>
      <c r="B24" s="74" t="str">
        <f ca="1">CONCATENATE("Yukarıda isimleri yazılı bulunan Sürekli işçi/işçiler ",AI4," Yılı ",AI5," döneminde puantajda belirtilen günlerde çalıştırılmıştır.")</f>
        <v>Yukarıda isimleri yazılı bulunan Sürekli işçi/işçiler 2018 Yılı 15 Nisan - 14 Mayıs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47"/>
      <c r="AF24" s="47"/>
      <c r="AG24" s="47"/>
      <c r="AH24" s="47"/>
      <c r="AI24" s="51"/>
      <c r="AJ24" s="51"/>
      <c r="AK24" s="51"/>
      <c r="AL24" s="51"/>
      <c r="AM24" s="51"/>
    </row>
    <row r="25" spans="1:39" x14ac:dyDescent="0.25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 x14ac:dyDescent="0.25">
      <c r="A26" s="3"/>
      <c r="B26" s="49" t="s">
        <v>27</v>
      </c>
      <c r="C26" s="3"/>
      <c r="D26" s="51"/>
      <c r="E26" s="50"/>
      <c r="F26" s="50"/>
      <c r="G26" s="50"/>
      <c r="H26" s="50"/>
      <c r="I26" s="50"/>
      <c r="J26" s="51"/>
      <c r="K26" s="51"/>
      <c r="L26" s="86"/>
      <c r="M26" s="86"/>
      <c r="N26" s="86"/>
      <c r="O26" s="86"/>
      <c r="P26" s="86"/>
      <c r="Q26" s="86"/>
      <c r="R26" s="86"/>
      <c r="S26" s="51"/>
      <c r="T26" s="51"/>
      <c r="U26" s="52"/>
      <c r="V26" s="51"/>
      <c r="W26" s="51"/>
      <c r="X26" s="51"/>
      <c r="Y26" s="75" t="s">
        <v>28</v>
      </c>
      <c r="Z26" s="75"/>
      <c r="AA26" s="75"/>
      <c r="AB26" s="75"/>
      <c r="AC26" s="75"/>
      <c r="AD26" s="75"/>
      <c r="AE26" s="75"/>
      <c r="AF26" s="75"/>
      <c r="AG26" s="51"/>
      <c r="AH26" s="51"/>
      <c r="AI26" s="51"/>
      <c r="AJ26" s="51"/>
      <c r="AK26" s="51"/>
      <c r="AL26" s="51"/>
      <c r="AM26" s="51"/>
    </row>
    <row r="27" spans="1:39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56"/>
      <c r="U29" s="56"/>
      <c r="V29" s="56"/>
      <c r="W29" s="56"/>
      <c r="X29" s="56"/>
      <c r="Y29" s="56"/>
      <c r="Z29" s="56"/>
      <c r="AA29" s="76" t="s">
        <v>30</v>
      </c>
      <c r="AB29" s="76"/>
      <c r="AC29" s="76"/>
      <c r="AD29" s="76"/>
      <c r="AE29" s="76"/>
      <c r="AF29" s="78"/>
      <c r="AG29" s="78"/>
      <c r="AH29" s="78"/>
      <c r="AI29" s="78"/>
      <c r="AJ29" s="78"/>
      <c r="AK29" s="78"/>
      <c r="AL29" s="78"/>
      <c r="AM29" s="50"/>
    </row>
    <row r="30" spans="1:39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56"/>
      <c r="U30" s="56"/>
      <c r="V30" s="56"/>
      <c r="W30" s="56"/>
      <c r="X30" s="56"/>
      <c r="Y30" s="56"/>
      <c r="Z30" s="56"/>
      <c r="AA30" s="58"/>
      <c r="AB30" s="58"/>
      <c r="AC30" s="54"/>
      <c r="AD30" s="54"/>
      <c r="AE30" s="59"/>
      <c r="AF30" s="76"/>
      <c r="AG30" s="76"/>
      <c r="AH30" s="76"/>
      <c r="AI30" s="76"/>
      <c r="AJ30" s="76"/>
      <c r="AK30" s="76"/>
      <c r="AL30" s="76"/>
      <c r="AM30" s="50"/>
    </row>
    <row r="31" spans="1:39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76" t="s">
        <v>31</v>
      </c>
      <c r="AB31" s="76"/>
      <c r="AC31" s="76"/>
      <c r="AD31" s="54"/>
      <c r="AE31" s="59"/>
      <c r="AF31" s="77"/>
      <c r="AG31" s="77"/>
      <c r="AH31" s="77"/>
      <c r="AI31" s="77"/>
      <c r="AJ31" s="77"/>
      <c r="AK31" s="77"/>
      <c r="AL31" s="77"/>
      <c r="AM31" s="50"/>
    </row>
    <row r="32" spans="1:39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8"/>
      <c r="AB32" s="58"/>
      <c r="AC32" s="58"/>
      <c r="AD32" s="58"/>
      <c r="AE32" s="60"/>
      <c r="AF32" s="60"/>
      <c r="AG32" s="56"/>
      <c r="AH32" s="56"/>
      <c r="AI32" s="56"/>
      <c r="AJ32" s="56"/>
      <c r="AK32" s="56"/>
      <c r="AL32" s="56"/>
      <c r="AM32" s="50"/>
    </row>
    <row r="33" spans="1:39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76" t="s">
        <v>32</v>
      </c>
      <c r="AB33" s="76"/>
      <c r="AC33" s="76"/>
      <c r="AD33" s="58"/>
      <c r="AE33" s="60"/>
      <c r="AF33" s="60"/>
      <c r="AG33" s="56"/>
      <c r="AH33" s="56"/>
      <c r="AI33" s="56"/>
      <c r="AJ33" s="59"/>
      <c r="AK33" s="56"/>
      <c r="AL33" s="56"/>
      <c r="AM33" s="50"/>
    </row>
    <row r="34" spans="1:3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61"/>
      <c r="AK34" s="3"/>
      <c r="AL34" s="3"/>
      <c r="AM34" s="3"/>
    </row>
  </sheetData>
  <mergeCells count="64">
    <mergeCell ref="AA33:AC33"/>
    <mergeCell ref="M29:S29"/>
    <mergeCell ref="AA29:AE29"/>
    <mergeCell ref="AF29:AL29"/>
    <mergeCell ref="M30:S30"/>
    <mergeCell ref="AF30:AL30"/>
    <mergeCell ref="F31:L31"/>
    <mergeCell ref="AA31:AC31"/>
    <mergeCell ref="AF31:AL31"/>
    <mergeCell ref="AM8:AM12"/>
    <mergeCell ref="B24:AD24"/>
    <mergeCell ref="L26:R26"/>
    <mergeCell ref="Y26:AF26"/>
    <mergeCell ref="L27:R27"/>
    <mergeCell ref="F28:L28"/>
    <mergeCell ref="M28:S28"/>
    <mergeCell ref="AG8:AG11"/>
    <mergeCell ref="AH8:AH12"/>
    <mergeCell ref="AI8:AI12"/>
    <mergeCell ref="AJ8:AJ12"/>
    <mergeCell ref="AK8:AK12"/>
    <mergeCell ref="AL8:AL12"/>
    <mergeCell ref="AF8:AF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E8:AE11"/>
    <mergeCell ref="P8:P11"/>
    <mergeCell ref="Q8:Q11"/>
    <mergeCell ref="R8:R11"/>
    <mergeCell ref="S8:S11"/>
    <mergeCell ref="T8:T11"/>
    <mergeCell ref="O8:O11"/>
    <mergeCell ref="A7:A10"/>
    <mergeCell ref="B7:C10"/>
    <mergeCell ref="D7:AG7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G5:AH5"/>
    <mergeCell ref="AI5:AM5"/>
    <mergeCell ref="A4:B4"/>
    <mergeCell ref="C4:E4"/>
    <mergeCell ref="G4:Y4"/>
    <mergeCell ref="AG4:AH4"/>
    <mergeCell ref="AI4:AM4"/>
  </mergeCells>
  <conditionalFormatting sqref="D13:E13 D14:AG22 H13:L13 O13:S13 U13:Y13 AB13:AF13">
    <cfRule type="cellIs" dxfId="170" priority="4" stopIfTrue="1" operator="equal">
      <formula>"T"</formula>
    </cfRule>
    <cfRule type="cellIs" dxfId="169" priority="5" stopIfTrue="1" operator="equal">
      <formula>"R"</formula>
    </cfRule>
    <cfRule type="cellIs" dxfId="168" priority="6" stopIfTrue="1" operator="equal">
      <formula>"İ"</formula>
    </cfRule>
  </conditionalFormatting>
  <conditionalFormatting sqref="T13">
    <cfRule type="cellIs" dxfId="167" priority="1" stopIfTrue="1" operator="equal">
      <formula>"T"</formula>
    </cfRule>
    <cfRule type="cellIs" dxfId="166" priority="2" stopIfTrue="1" operator="equal">
      <formula>"R"</formula>
    </cfRule>
    <cfRule type="cellIs" dxfId="165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78740157480314965" right="0.39370078740157483" top="0.59055118110236227" bottom="0.3937007874015748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4"/>
  <sheetViews>
    <sheetView workbookViewId="0">
      <selection activeCell="AG13" sqref="AG13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19" width="3.125" bestFit="1" customWidth="1"/>
    <col min="20" max="20" width="3.125" customWidth="1"/>
    <col min="21" max="40" width="3.125" bestFit="1" customWidth="1"/>
  </cols>
  <sheetData>
    <row r="3" spans="1:40" ht="16.5" thickBot="1" x14ac:dyDescent="0.3">
      <c r="AH3" s="62"/>
      <c r="AI3" s="62"/>
    </row>
    <row r="4" spans="1:40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2"/>
      <c r="AB4" s="2"/>
      <c r="AC4" s="2"/>
      <c r="AD4" s="3"/>
      <c r="AE4" s="3"/>
      <c r="AF4" s="3"/>
      <c r="AG4" s="63"/>
      <c r="AH4" s="116" t="s">
        <v>2</v>
      </c>
      <c r="AI4" s="117"/>
      <c r="AJ4" s="118">
        <f ca="1">YEAR(TODAY())</f>
        <v>2018</v>
      </c>
      <c r="AK4" s="119"/>
      <c r="AL4" s="119"/>
      <c r="AM4" s="119"/>
      <c r="AN4" s="120"/>
    </row>
    <row r="5" spans="1:40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4"/>
      <c r="AH5" s="106" t="s">
        <v>5</v>
      </c>
      <c r="AI5" s="107"/>
      <c r="AJ5" s="108" t="s">
        <v>37</v>
      </c>
      <c r="AK5" s="108"/>
      <c r="AL5" s="108"/>
      <c r="AM5" s="108"/>
      <c r="AN5" s="109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79" t="s">
        <v>8</v>
      </c>
      <c r="AJ7" s="80"/>
      <c r="AK7" s="80"/>
      <c r="AL7" s="80"/>
      <c r="AM7" s="80"/>
      <c r="AN7" s="81"/>
    </row>
    <row r="8" spans="1:40" ht="15.95" customHeight="1" x14ac:dyDescent="0.25">
      <c r="A8" s="97"/>
      <c r="B8" s="99"/>
      <c r="C8" s="99"/>
      <c r="D8" s="91" t="s">
        <v>12</v>
      </c>
      <c r="E8" s="91" t="s">
        <v>13</v>
      </c>
      <c r="F8" s="91" t="s">
        <v>14</v>
      </c>
      <c r="G8" s="91" t="s">
        <v>15</v>
      </c>
      <c r="H8" s="91" t="s">
        <v>9</v>
      </c>
      <c r="I8" s="91" t="s">
        <v>10</v>
      </c>
      <c r="J8" s="91" t="s">
        <v>11</v>
      </c>
      <c r="K8" s="91" t="s">
        <v>12</v>
      </c>
      <c r="L8" s="91" t="s">
        <v>13</v>
      </c>
      <c r="M8" s="91" t="s">
        <v>14</v>
      </c>
      <c r="N8" s="91" t="s">
        <v>15</v>
      </c>
      <c r="O8" s="91" t="s">
        <v>9</v>
      </c>
      <c r="P8" s="91" t="s">
        <v>10</v>
      </c>
      <c r="Q8" s="91" t="s">
        <v>11</v>
      </c>
      <c r="R8" s="91" t="s">
        <v>12</v>
      </c>
      <c r="S8" s="91" t="s">
        <v>13</v>
      </c>
      <c r="T8" s="91" t="s">
        <v>14</v>
      </c>
      <c r="U8" s="91" t="s">
        <v>15</v>
      </c>
      <c r="V8" s="91" t="s">
        <v>9</v>
      </c>
      <c r="W8" s="91" t="s">
        <v>10</v>
      </c>
      <c r="X8" s="91" t="s">
        <v>11</v>
      </c>
      <c r="Y8" s="91" t="s">
        <v>12</v>
      </c>
      <c r="Z8" s="91" t="s">
        <v>13</v>
      </c>
      <c r="AA8" s="91" t="s">
        <v>14</v>
      </c>
      <c r="AB8" s="91" t="s">
        <v>15</v>
      </c>
      <c r="AC8" s="91" t="s">
        <v>9</v>
      </c>
      <c r="AD8" s="91" t="s">
        <v>10</v>
      </c>
      <c r="AE8" s="91" t="s">
        <v>11</v>
      </c>
      <c r="AF8" s="91" t="s">
        <v>12</v>
      </c>
      <c r="AG8" s="91" t="s">
        <v>13</v>
      </c>
      <c r="AH8" s="91" t="s">
        <v>14</v>
      </c>
      <c r="AI8" s="94" t="s">
        <v>34</v>
      </c>
      <c r="AJ8" s="95" t="s">
        <v>16</v>
      </c>
      <c r="AK8" s="95" t="s">
        <v>17</v>
      </c>
      <c r="AL8" s="95" t="s">
        <v>18</v>
      </c>
      <c r="AM8" s="95" t="s">
        <v>19</v>
      </c>
      <c r="AN8" s="85" t="s">
        <v>8</v>
      </c>
    </row>
    <row r="9" spans="1:40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5"/>
      <c r="AJ9" s="95"/>
      <c r="AK9" s="95"/>
      <c r="AL9" s="95"/>
      <c r="AM9" s="95"/>
      <c r="AN9" s="85"/>
    </row>
    <row r="10" spans="1:40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5"/>
      <c r="AJ10" s="95"/>
      <c r="AK10" s="95"/>
      <c r="AL10" s="95"/>
      <c r="AM10" s="95"/>
      <c r="AN10" s="85"/>
    </row>
    <row r="11" spans="1:40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5"/>
      <c r="AJ11" s="95"/>
      <c r="AK11" s="95"/>
      <c r="AL11" s="95"/>
      <c r="AM11" s="95"/>
      <c r="AN11" s="85"/>
    </row>
    <row r="12" spans="1:40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95"/>
      <c r="AJ12" s="95"/>
      <c r="AK12" s="95"/>
      <c r="AL12" s="95"/>
      <c r="AM12" s="95"/>
      <c r="AN12" s="85"/>
    </row>
    <row r="13" spans="1:40" x14ac:dyDescent="0.25">
      <c r="A13" s="13">
        <v>1</v>
      </c>
      <c r="B13" s="14">
        <v>11111111111</v>
      </c>
      <c r="C13" s="15" t="s">
        <v>25</v>
      </c>
      <c r="D13" s="16" t="s">
        <v>35</v>
      </c>
      <c r="E13" s="17" t="s">
        <v>35</v>
      </c>
      <c r="F13" s="68" t="s">
        <v>35</v>
      </c>
      <c r="G13" s="69" t="s">
        <v>35</v>
      </c>
      <c r="H13" s="17" t="s">
        <v>26</v>
      </c>
      <c r="I13" s="17" t="s">
        <v>26</v>
      </c>
      <c r="J13" s="16" t="s">
        <v>35</v>
      </c>
      <c r="K13" s="17" t="s">
        <v>35</v>
      </c>
      <c r="L13" s="17" t="s">
        <v>35</v>
      </c>
      <c r="M13" s="68" t="s">
        <v>35</v>
      </c>
      <c r="N13" s="69" t="s">
        <v>35</v>
      </c>
      <c r="O13" s="17" t="s">
        <v>26</v>
      </c>
      <c r="P13" s="17" t="s">
        <v>26</v>
      </c>
      <c r="Q13" s="16" t="s">
        <v>35</v>
      </c>
      <c r="R13" s="17" t="s">
        <v>35</v>
      </c>
      <c r="S13" s="17" t="s">
        <v>35</v>
      </c>
      <c r="T13" s="70" t="s">
        <v>35</v>
      </c>
      <c r="U13" s="16" t="s">
        <v>35</v>
      </c>
      <c r="V13" s="18" t="s">
        <v>26</v>
      </c>
      <c r="W13" s="18" t="s">
        <v>26</v>
      </c>
      <c r="X13" s="18" t="s">
        <v>35</v>
      </c>
      <c r="Y13" s="16" t="s">
        <v>35</v>
      </c>
      <c r="Z13" s="17" t="s">
        <v>35</v>
      </c>
      <c r="AA13" s="68" t="s">
        <v>35</v>
      </c>
      <c r="AB13" s="69" t="s">
        <v>35</v>
      </c>
      <c r="AC13" s="18" t="s">
        <v>26</v>
      </c>
      <c r="AD13" s="18" t="s">
        <v>26</v>
      </c>
      <c r="AE13" s="18" t="s">
        <v>35</v>
      </c>
      <c r="AF13" s="16" t="s">
        <v>35</v>
      </c>
      <c r="AG13" s="17" t="s">
        <v>35</v>
      </c>
      <c r="AH13" s="18" t="s">
        <v>26</v>
      </c>
      <c r="AI13" s="19">
        <f>COUNTIF(D13:AH13,"X")</f>
        <v>22</v>
      </c>
      <c r="AJ13" s="20">
        <f t="shared" ref="AJ13:AJ22" si="0">COUNTIF(D13:AH13,"T")</f>
        <v>9</v>
      </c>
      <c r="AK13" s="20">
        <f t="shared" ref="AK13:AK22" si="1">COUNTIF(D13:AH13,"İ")</f>
        <v>0</v>
      </c>
      <c r="AL13" s="20">
        <f t="shared" ref="AL13:AL22" si="2">COUNTIF(D13:AH13,"R")</f>
        <v>0</v>
      </c>
      <c r="AM13" s="20">
        <f t="shared" ref="AM13:AM22" si="3">COUNTIF(D13:AH13,"G")</f>
        <v>0</v>
      </c>
      <c r="AN13" s="21">
        <f t="shared" ref="AN13:AN22" si="4">SUM(AI13:AM13)</f>
        <v>31</v>
      </c>
    </row>
    <row r="14" spans="1:40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71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8"/>
      <c r="AI14" s="29">
        <f t="shared" ref="AI14:AI22" si="5">COUNTIF(D14:AH14,"D")</f>
        <v>0</v>
      </c>
      <c r="AJ14" s="30">
        <f t="shared" si="0"/>
        <v>0</v>
      </c>
      <c r="AK14" s="30">
        <f t="shared" si="1"/>
        <v>0</v>
      </c>
      <c r="AL14" s="30">
        <f t="shared" si="2"/>
        <v>0</v>
      </c>
      <c r="AM14" s="30">
        <f t="shared" si="3"/>
        <v>0</v>
      </c>
      <c r="AN14" s="31">
        <f t="shared" si="4"/>
        <v>0</v>
      </c>
    </row>
    <row r="15" spans="1:40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71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8"/>
      <c r="AI15" s="29">
        <f t="shared" si="5"/>
        <v>0</v>
      </c>
      <c r="AJ15" s="30">
        <f t="shared" si="0"/>
        <v>0</v>
      </c>
      <c r="AK15" s="30">
        <f t="shared" si="1"/>
        <v>0</v>
      </c>
      <c r="AL15" s="30">
        <f t="shared" si="2"/>
        <v>0</v>
      </c>
      <c r="AM15" s="30">
        <f t="shared" si="3"/>
        <v>0</v>
      </c>
      <c r="AN15" s="31">
        <f t="shared" si="4"/>
        <v>0</v>
      </c>
    </row>
    <row r="16" spans="1:40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72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8"/>
      <c r="AI16" s="29">
        <f t="shared" si="5"/>
        <v>0</v>
      </c>
      <c r="AJ16" s="30">
        <f t="shared" si="0"/>
        <v>0</v>
      </c>
      <c r="AK16" s="30">
        <f t="shared" si="1"/>
        <v>0</v>
      </c>
      <c r="AL16" s="30">
        <f t="shared" si="2"/>
        <v>0</v>
      </c>
      <c r="AM16" s="30">
        <f t="shared" si="3"/>
        <v>0</v>
      </c>
      <c r="AN16" s="31">
        <f t="shared" si="4"/>
        <v>0</v>
      </c>
    </row>
    <row r="17" spans="1:40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72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8"/>
      <c r="AI17" s="29">
        <f t="shared" si="5"/>
        <v>0</v>
      </c>
      <c r="AJ17" s="30">
        <f t="shared" si="0"/>
        <v>0</v>
      </c>
      <c r="AK17" s="30">
        <f t="shared" si="1"/>
        <v>0</v>
      </c>
      <c r="AL17" s="30">
        <f t="shared" si="2"/>
        <v>0</v>
      </c>
      <c r="AM17" s="30">
        <f t="shared" si="3"/>
        <v>0</v>
      </c>
      <c r="AN17" s="31">
        <f t="shared" si="4"/>
        <v>0</v>
      </c>
    </row>
    <row r="18" spans="1:40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72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8"/>
      <c r="AI18" s="29">
        <f t="shared" si="5"/>
        <v>0</v>
      </c>
      <c r="AJ18" s="30">
        <f t="shared" si="0"/>
        <v>0</v>
      </c>
      <c r="AK18" s="30">
        <f t="shared" si="1"/>
        <v>0</v>
      </c>
      <c r="AL18" s="30">
        <f t="shared" si="2"/>
        <v>0</v>
      </c>
      <c r="AM18" s="30">
        <f t="shared" si="3"/>
        <v>0</v>
      </c>
      <c r="AN18" s="31">
        <f t="shared" si="4"/>
        <v>0</v>
      </c>
    </row>
    <row r="19" spans="1:40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72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8"/>
      <c r="AI19" s="29">
        <f t="shared" si="5"/>
        <v>0</v>
      </c>
      <c r="AJ19" s="30">
        <f t="shared" si="0"/>
        <v>0</v>
      </c>
      <c r="AK19" s="30">
        <f t="shared" si="1"/>
        <v>0</v>
      </c>
      <c r="AL19" s="30">
        <f t="shared" si="2"/>
        <v>0</v>
      </c>
      <c r="AM19" s="30">
        <f t="shared" si="3"/>
        <v>0</v>
      </c>
      <c r="AN19" s="31">
        <f t="shared" si="4"/>
        <v>0</v>
      </c>
    </row>
    <row r="20" spans="1:40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72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8"/>
      <c r="AI20" s="29">
        <f t="shared" si="5"/>
        <v>0</v>
      </c>
      <c r="AJ20" s="30">
        <f t="shared" si="0"/>
        <v>0</v>
      </c>
      <c r="AK20" s="30">
        <f t="shared" si="1"/>
        <v>0</v>
      </c>
      <c r="AL20" s="30">
        <f t="shared" si="2"/>
        <v>0</v>
      </c>
      <c r="AM20" s="30">
        <f t="shared" si="3"/>
        <v>0</v>
      </c>
      <c r="AN20" s="31">
        <f t="shared" si="4"/>
        <v>0</v>
      </c>
    </row>
    <row r="21" spans="1:40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72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8"/>
      <c r="AI21" s="29">
        <f t="shared" si="5"/>
        <v>0</v>
      </c>
      <c r="AJ21" s="30">
        <f t="shared" si="0"/>
        <v>0</v>
      </c>
      <c r="AK21" s="30">
        <f t="shared" si="1"/>
        <v>0</v>
      </c>
      <c r="AL21" s="30">
        <f t="shared" si="2"/>
        <v>0</v>
      </c>
      <c r="AM21" s="30">
        <f t="shared" si="3"/>
        <v>0</v>
      </c>
      <c r="AN21" s="31">
        <f t="shared" si="4"/>
        <v>0</v>
      </c>
    </row>
    <row r="22" spans="1:40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73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9">
        <f t="shared" si="5"/>
        <v>0</v>
      </c>
      <c r="AJ22" s="40">
        <f t="shared" si="0"/>
        <v>0</v>
      </c>
      <c r="AK22" s="40">
        <f t="shared" si="1"/>
        <v>0</v>
      </c>
      <c r="AL22" s="40">
        <f t="shared" si="2"/>
        <v>0</v>
      </c>
      <c r="AM22" s="40">
        <f t="shared" si="3"/>
        <v>0</v>
      </c>
      <c r="AN22" s="41">
        <f t="shared" si="4"/>
        <v>0</v>
      </c>
    </row>
    <row r="23" spans="1:40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46"/>
      <c r="AK23" s="46"/>
      <c r="AL23" s="46"/>
      <c r="AM23" s="45"/>
      <c r="AN23" s="46"/>
    </row>
    <row r="24" spans="1:40" x14ac:dyDescent="0.25">
      <c r="A24" s="3"/>
      <c r="B24" s="74" t="str">
        <f ca="1">CONCATENATE("Yukarıda isimleri yazılı bulunan Sürekli işçi/işçiler ",AJ4," Yılı ",AJ5," döneminde puantajda belirtilen günlerde çalıştırılmıştır.")</f>
        <v>Yukarıda isimleri yazılı bulunan Sürekli işçi/işçiler 2018 Yılı 15 Mayıs - 14 Haziran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47"/>
      <c r="AG24" s="47"/>
      <c r="AH24" s="47"/>
      <c r="AI24" s="47"/>
      <c r="AJ24" s="51"/>
      <c r="AK24" s="51"/>
      <c r="AL24" s="51"/>
      <c r="AM24" s="51"/>
      <c r="AN24" s="51"/>
    </row>
    <row r="25" spans="1:40" x14ac:dyDescent="0.25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x14ac:dyDescent="0.25">
      <c r="A26" s="3"/>
      <c r="B26" s="49" t="s">
        <v>27</v>
      </c>
      <c r="C26" s="3"/>
      <c r="D26" s="51"/>
      <c r="E26" s="50"/>
      <c r="F26" s="50"/>
      <c r="G26" s="50"/>
      <c r="H26" s="50"/>
      <c r="I26" s="50"/>
      <c r="J26" s="51"/>
      <c r="K26" s="51"/>
      <c r="L26" s="86"/>
      <c r="M26" s="86"/>
      <c r="N26" s="86"/>
      <c r="O26" s="86"/>
      <c r="P26" s="86"/>
      <c r="Q26" s="86"/>
      <c r="R26" s="86"/>
      <c r="S26" s="51"/>
      <c r="T26" s="51"/>
      <c r="U26" s="51"/>
      <c r="V26" s="52"/>
      <c r="W26" s="51"/>
      <c r="X26" s="51"/>
      <c r="Y26" s="51"/>
      <c r="Z26" s="75" t="s">
        <v>28</v>
      </c>
      <c r="AA26" s="75"/>
      <c r="AB26" s="75"/>
      <c r="AC26" s="75"/>
      <c r="AD26" s="75"/>
      <c r="AE26" s="75"/>
      <c r="AF26" s="75"/>
      <c r="AG26" s="75"/>
      <c r="AH26" s="51"/>
      <c r="AI26" s="51"/>
      <c r="AJ26" s="51"/>
      <c r="AK26" s="51"/>
      <c r="AL26" s="51"/>
      <c r="AM26" s="51"/>
      <c r="AN26" s="51"/>
    </row>
    <row r="27" spans="1:40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53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67"/>
      <c r="U29" s="56"/>
      <c r="V29" s="56"/>
      <c r="W29" s="56"/>
      <c r="X29" s="56"/>
      <c r="Y29" s="56"/>
      <c r="Z29" s="56"/>
      <c r="AA29" s="56"/>
      <c r="AB29" s="76" t="s">
        <v>30</v>
      </c>
      <c r="AC29" s="76"/>
      <c r="AD29" s="76"/>
      <c r="AE29" s="76"/>
      <c r="AF29" s="76"/>
      <c r="AG29" s="78"/>
      <c r="AH29" s="78"/>
      <c r="AI29" s="78"/>
      <c r="AJ29" s="78"/>
      <c r="AK29" s="78"/>
      <c r="AL29" s="78"/>
      <c r="AM29" s="78"/>
      <c r="AN29" s="50"/>
    </row>
    <row r="30" spans="1:40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60"/>
      <c r="U30" s="56"/>
      <c r="V30" s="56"/>
      <c r="W30" s="56"/>
      <c r="X30" s="56"/>
      <c r="Y30" s="56"/>
      <c r="Z30" s="56"/>
      <c r="AA30" s="56"/>
      <c r="AB30" s="58"/>
      <c r="AC30" s="58"/>
      <c r="AD30" s="54"/>
      <c r="AE30" s="54"/>
      <c r="AF30" s="59"/>
      <c r="AG30" s="76"/>
      <c r="AH30" s="76"/>
      <c r="AI30" s="76"/>
      <c r="AJ30" s="76"/>
      <c r="AK30" s="76"/>
      <c r="AL30" s="76"/>
      <c r="AM30" s="76"/>
      <c r="AN30" s="50"/>
    </row>
    <row r="31" spans="1:40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6" t="s">
        <v>31</v>
      </c>
      <c r="AC31" s="76"/>
      <c r="AD31" s="76"/>
      <c r="AE31" s="54"/>
      <c r="AF31" s="59"/>
      <c r="AG31" s="77"/>
      <c r="AH31" s="77"/>
      <c r="AI31" s="77"/>
      <c r="AJ31" s="77"/>
      <c r="AK31" s="77"/>
      <c r="AL31" s="77"/>
      <c r="AM31" s="77"/>
      <c r="AN31" s="50"/>
    </row>
    <row r="32" spans="1:40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8"/>
      <c r="AC32" s="58"/>
      <c r="AD32" s="58"/>
      <c r="AE32" s="58"/>
      <c r="AF32" s="60"/>
      <c r="AG32" s="60"/>
      <c r="AH32" s="56"/>
      <c r="AI32" s="56"/>
      <c r="AJ32" s="56"/>
      <c r="AK32" s="56"/>
      <c r="AL32" s="56"/>
      <c r="AM32" s="56"/>
      <c r="AN32" s="50"/>
    </row>
    <row r="33" spans="1:40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6" t="s">
        <v>32</v>
      </c>
      <c r="AC33" s="76"/>
      <c r="AD33" s="76"/>
      <c r="AE33" s="58"/>
      <c r="AF33" s="60"/>
      <c r="AG33" s="60"/>
      <c r="AH33" s="56"/>
      <c r="AI33" s="56"/>
      <c r="AJ33" s="56"/>
      <c r="AK33" s="59"/>
      <c r="AL33" s="56"/>
      <c r="AM33" s="56"/>
      <c r="AN33" s="50"/>
    </row>
    <row r="34" spans="1:4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61"/>
      <c r="AL34" s="3"/>
      <c r="AM34" s="3"/>
      <c r="AN34" s="3"/>
    </row>
  </sheetData>
  <mergeCells count="65">
    <mergeCell ref="AB33:AD33"/>
    <mergeCell ref="T8:T11"/>
    <mergeCell ref="M29:S29"/>
    <mergeCell ref="AB29:AF29"/>
    <mergeCell ref="AG29:AM29"/>
    <mergeCell ref="M30:S30"/>
    <mergeCell ref="AG30:AM30"/>
    <mergeCell ref="AI8:AI12"/>
    <mergeCell ref="AJ8:AJ12"/>
    <mergeCell ref="AK8:AK12"/>
    <mergeCell ref="AL8:AL12"/>
    <mergeCell ref="AM8:AM12"/>
    <mergeCell ref="W8:W11"/>
    <mergeCell ref="X8:X11"/>
    <mergeCell ref="Y8:Y11"/>
    <mergeCell ref="Z8:Z11"/>
    <mergeCell ref="F31:L31"/>
    <mergeCell ref="AB31:AD31"/>
    <mergeCell ref="AG31:AM31"/>
    <mergeCell ref="B24:AE24"/>
    <mergeCell ref="L26:R26"/>
    <mergeCell ref="Z26:AG26"/>
    <mergeCell ref="L27:R27"/>
    <mergeCell ref="F28:L28"/>
    <mergeCell ref="M28:S28"/>
    <mergeCell ref="AN8:AN12"/>
    <mergeCell ref="AC8:AC11"/>
    <mergeCell ref="AD8:AD11"/>
    <mergeCell ref="AE8:AE11"/>
    <mergeCell ref="AF8:AF11"/>
    <mergeCell ref="AG8:AG11"/>
    <mergeCell ref="AH8:AH11"/>
    <mergeCell ref="AA8:AA11"/>
    <mergeCell ref="AB8:AB11"/>
    <mergeCell ref="P8:P11"/>
    <mergeCell ref="Q8:Q11"/>
    <mergeCell ref="R8:R11"/>
    <mergeCell ref="S8:S11"/>
    <mergeCell ref="U8:U11"/>
    <mergeCell ref="V8:V11"/>
    <mergeCell ref="O8:O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H5:AI5"/>
    <mergeCell ref="AJ5:AN5"/>
    <mergeCell ref="A4:B4"/>
    <mergeCell ref="C4:E4"/>
    <mergeCell ref="G4:Z4"/>
    <mergeCell ref="AH4:AI4"/>
    <mergeCell ref="AJ4:AN4"/>
  </mergeCells>
  <conditionalFormatting sqref="D13:E13 D14:AH22 H13:L13 O13:T13 V13:Z13 AC13:AG13">
    <cfRule type="cellIs" dxfId="164" priority="7" stopIfTrue="1" operator="equal">
      <formula>"T"</formula>
    </cfRule>
    <cfRule type="cellIs" dxfId="163" priority="8" stopIfTrue="1" operator="equal">
      <formula>"R"</formula>
    </cfRule>
    <cfRule type="cellIs" dxfId="162" priority="9" stopIfTrue="1" operator="equal">
      <formula>"İ"</formula>
    </cfRule>
  </conditionalFormatting>
  <conditionalFormatting sqref="U13">
    <cfRule type="cellIs" dxfId="161" priority="4" stopIfTrue="1" operator="equal">
      <formula>"T"</formula>
    </cfRule>
    <cfRule type="cellIs" dxfId="160" priority="5" stopIfTrue="1" operator="equal">
      <formula>"R"</formula>
    </cfRule>
    <cfRule type="cellIs" dxfId="159" priority="6" stopIfTrue="1" operator="equal">
      <formula>"İ"</formula>
    </cfRule>
  </conditionalFormatting>
  <conditionalFormatting sqref="AH13">
    <cfRule type="cellIs" dxfId="158" priority="1" stopIfTrue="1" operator="equal">
      <formula>"T"</formula>
    </cfRule>
    <cfRule type="cellIs" dxfId="157" priority="2" stopIfTrue="1" operator="equal">
      <formula>"R"</formula>
    </cfRule>
    <cfRule type="cellIs" dxfId="156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78740157480314965" right="0.39370078740157483" top="0.59055118110236227" bottom="0.3937007874015748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4"/>
  <sheetViews>
    <sheetView workbookViewId="0">
      <selection activeCell="AF13" sqref="AF13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62"/>
      <c r="AH3" s="62"/>
    </row>
    <row r="4" spans="1:39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2"/>
      <c r="AA4" s="2"/>
      <c r="AB4" s="2"/>
      <c r="AC4" s="3"/>
      <c r="AD4" s="3"/>
      <c r="AE4" s="3"/>
      <c r="AF4" s="63"/>
      <c r="AG4" s="116" t="s">
        <v>2</v>
      </c>
      <c r="AH4" s="117"/>
      <c r="AI4" s="118">
        <f ca="1">YEAR(TODAY())</f>
        <v>2018</v>
      </c>
      <c r="AJ4" s="119"/>
      <c r="AK4" s="119"/>
      <c r="AL4" s="119"/>
      <c r="AM4" s="120"/>
    </row>
    <row r="5" spans="1:39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4"/>
      <c r="AG5" s="106" t="s">
        <v>5</v>
      </c>
      <c r="AH5" s="107"/>
      <c r="AI5" s="108" t="s">
        <v>38</v>
      </c>
      <c r="AJ5" s="108"/>
      <c r="AK5" s="108"/>
      <c r="AL5" s="108"/>
      <c r="AM5" s="109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79" t="s">
        <v>8</v>
      </c>
      <c r="AI7" s="80"/>
      <c r="AJ7" s="80"/>
      <c r="AK7" s="80"/>
      <c r="AL7" s="80"/>
      <c r="AM7" s="81"/>
    </row>
    <row r="8" spans="1:39" ht="15.95" customHeight="1" x14ac:dyDescent="0.25">
      <c r="A8" s="97"/>
      <c r="B8" s="99"/>
      <c r="C8" s="99"/>
      <c r="D8" s="91" t="s">
        <v>15</v>
      </c>
      <c r="E8" s="91" t="s">
        <v>9</v>
      </c>
      <c r="F8" s="91" t="s">
        <v>10</v>
      </c>
      <c r="G8" s="91" t="s">
        <v>11</v>
      </c>
      <c r="H8" s="91" t="s">
        <v>12</v>
      </c>
      <c r="I8" s="91" t="s">
        <v>13</v>
      </c>
      <c r="J8" s="91" t="s">
        <v>14</v>
      </c>
      <c r="K8" s="91" t="s">
        <v>15</v>
      </c>
      <c r="L8" s="91" t="s">
        <v>9</v>
      </c>
      <c r="M8" s="91" t="s">
        <v>10</v>
      </c>
      <c r="N8" s="91" t="s">
        <v>11</v>
      </c>
      <c r="O8" s="91" t="s">
        <v>12</v>
      </c>
      <c r="P8" s="91" t="s">
        <v>13</v>
      </c>
      <c r="Q8" s="91" t="s">
        <v>14</v>
      </c>
      <c r="R8" s="91" t="s">
        <v>15</v>
      </c>
      <c r="S8" s="91" t="s">
        <v>9</v>
      </c>
      <c r="T8" s="91" t="s">
        <v>10</v>
      </c>
      <c r="U8" s="91" t="s">
        <v>11</v>
      </c>
      <c r="V8" s="91" t="s">
        <v>12</v>
      </c>
      <c r="W8" s="91" t="s">
        <v>13</v>
      </c>
      <c r="X8" s="91" t="s">
        <v>14</v>
      </c>
      <c r="Y8" s="91" t="s">
        <v>15</v>
      </c>
      <c r="Z8" s="91" t="s">
        <v>9</v>
      </c>
      <c r="AA8" s="91" t="s">
        <v>10</v>
      </c>
      <c r="AB8" s="91" t="s">
        <v>11</v>
      </c>
      <c r="AC8" s="91" t="s">
        <v>12</v>
      </c>
      <c r="AD8" s="91" t="s">
        <v>13</v>
      </c>
      <c r="AE8" s="91" t="s">
        <v>14</v>
      </c>
      <c r="AF8" s="91" t="s">
        <v>15</v>
      </c>
      <c r="AG8" s="91" t="s">
        <v>9</v>
      </c>
      <c r="AH8" s="94" t="s">
        <v>34</v>
      </c>
      <c r="AI8" s="95" t="s">
        <v>16</v>
      </c>
      <c r="AJ8" s="95" t="s">
        <v>17</v>
      </c>
      <c r="AK8" s="95" t="s">
        <v>18</v>
      </c>
      <c r="AL8" s="95" t="s">
        <v>19</v>
      </c>
      <c r="AM8" s="85" t="s">
        <v>8</v>
      </c>
    </row>
    <row r="9" spans="1:39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5"/>
      <c r="AI9" s="95"/>
      <c r="AJ9" s="95"/>
      <c r="AK9" s="95"/>
      <c r="AL9" s="95"/>
      <c r="AM9" s="85"/>
    </row>
    <row r="10" spans="1:39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5"/>
      <c r="AI10" s="95"/>
      <c r="AJ10" s="95"/>
      <c r="AK10" s="95"/>
      <c r="AL10" s="95"/>
      <c r="AM10" s="85"/>
    </row>
    <row r="11" spans="1:39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5"/>
      <c r="AI11" s="95"/>
      <c r="AJ11" s="95"/>
      <c r="AK11" s="95"/>
      <c r="AL11" s="95"/>
      <c r="AM11" s="85"/>
    </row>
    <row r="12" spans="1:39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1</v>
      </c>
      <c r="U12" s="12">
        <v>2</v>
      </c>
      <c r="V12" s="12">
        <v>3</v>
      </c>
      <c r="W12" s="12">
        <v>4</v>
      </c>
      <c r="X12" s="12">
        <v>5</v>
      </c>
      <c r="Y12" s="12">
        <v>6</v>
      </c>
      <c r="Z12" s="12">
        <v>7</v>
      </c>
      <c r="AA12" s="12">
        <v>8</v>
      </c>
      <c r="AB12" s="12">
        <v>9</v>
      </c>
      <c r="AC12" s="12">
        <v>10</v>
      </c>
      <c r="AD12" s="12">
        <v>11</v>
      </c>
      <c r="AE12" s="12">
        <v>12</v>
      </c>
      <c r="AF12" s="12">
        <v>13</v>
      </c>
      <c r="AG12" s="12">
        <v>14</v>
      </c>
      <c r="AH12" s="95"/>
      <c r="AI12" s="95"/>
      <c r="AJ12" s="95"/>
      <c r="AK12" s="95"/>
      <c r="AL12" s="95"/>
      <c r="AM12" s="85"/>
    </row>
    <row r="13" spans="1:39" x14ac:dyDescent="0.25">
      <c r="A13" s="13">
        <v>1</v>
      </c>
      <c r="B13" s="14">
        <v>11111111111</v>
      </c>
      <c r="C13" s="15" t="s">
        <v>25</v>
      </c>
      <c r="D13" s="16" t="s">
        <v>26</v>
      </c>
      <c r="E13" s="17" t="s">
        <v>26</v>
      </c>
      <c r="F13" s="17" t="s">
        <v>26</v>
      </c>
      <c r="G13" s="69" t="s">
        <v>35</v>
      </c>
      <c r="H13" s="17" t="s">
        <v>35</v>
      </c>
      <c r="I13" s="17" t="s">
        <v>35</v>
      </c>
      <c r="J13" s="16" t="s">
        <v>35</v>
      </c>
      <c r="K13" s="17" t="s">
        <v>35</v>
      </c>
      <c r="L13" s="17" t="s">
        <v>26</v>
      </c>
      <c r="M13" s="17" t="s">
        <v>26</v>
      </c>
      <c r="N13" s="69" t="s">
        <v>35</v>
      </c>
      <c r="O13" s="17" t="s">
        <v>35</v>
      </c>
      <c r="P13" s="17" t="s">
        <v>35</v>
      </c>
      <c r="Q13" s="16" t="s">
        <v>35</v>
      </c>
      <c r="R13" s="17" t="s">
        <v>35</v>
      </c>
      <c r="S13" s="17" t="s">
        <v>26</v>
      </c>
      <c r="T13" s="17" t="s">
        <v>26</v>
      </c>
      <c r="U13" s="18" t="s">
        <v>35</v>
      </c>
      <c r="V13" s="18" t="s">
        <v>35</v>
      </c>
      <c r="W13" s="18" t="s">
        <v>35</v>
      </c>
      <c r="X13" s="16" t="s">
        <v>35</v>
      </c>
      <c r="Y13" s="17" t="s">
        <v>35</v>
      </c>
      <c r="Z13" s="17" t="s">
        <v>26</v>
      </c>
      <c r="AA13" s="17" t="s">
        <v>26</v>
      </c>
      <c r="AB13" s="18" t="s">
        <v>35</v>
      </c>
      <c r="AC13" s="18" t="s">
        <v>35</v>
      </c>
      <c r="AD13" s="18" t="s">
        <v>35</v>
      </c>
      <c r="AE13" s="16" t="s">
        <v>35</v>
      </c>
      <c r="AF13" s="17" t="s">
        <v>35</v>
      </c>
      <c r="AG13" s="17" t="s">
        <v>26</v>
      </c>
      <c r="AH13" s="19">
        <f>COUNTIF(D13:AG13,"X")</f>
        <v>20</v>
      </c>
      <c r="AI13" s="20">
        <f t="shared" ref="AI13:AI22" si="0">COUNTIF(D13:AG13,"T")</f>
        <v>10</v>
      </c>
      <c r="AJ13" s="20">
        <f t="shared" ref="AJ13:AJ22" si="1">COUNTIF(D13:AG13,"İ")</f>
        <v>0</v>
      </c>
      <c r="AK13" s="20">
        <f t="shared" ref="AK13:AK22" si="2">COUNTIF(D13:AG13,"R")</f>
        <v>0</v>
      </c>
      <c r="AL13" s="20">
        <f t="shared" ref="AL13:AL22" si="3">COUNTIF(D13:AG13,"G")</f>
        <v>0</v>
      </c>
      <c r="AM13" s="21">
        <f t="shared" ref="AM13:AM22" si="4">SUM(AH13:AL13)</f>
        <v>30</v>
      </c>
    </row>
    <row r="14" spans="1:39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5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8"/>
      <c r="AH14" s="29">
        <f t="shared" ref="AH14:AH22" si="5">COUNTIF(D14:AG14,"D")</f>
        <v>0</v>
      </c>
      <c r="AI14" s="30">
        <f t="shared" si="0"/>
        <v>0</v>
      </c>
      <c r="AJ14" s="30">
        <f t="shared" si="1"/>
        <v>0</v>
      </c>
      <c r="AK14" s="30">
        <f t="shared" si="2"/>
        <v>0</v>
      </c>
      <c r="AL14" s="30">
        <f t="shared" si="3"/>
        <v>0</v>
      </c>
      <c r="AM14" s="31">
        <f t="shared" si="4"/>
        <v>0</v>
      </c>
    </row>
    <row r="15" spans="1:39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9">
        <f t="shared" si="5"/>
        <v>0</v>
      </c>
      <c r="AI15" s="30">
        <f t="shared" si="0"/>
        <v>0</v>
      </c>
      <c r="AJ15" s="30">
        <f t="shared" si="1"/>
        <v>0</v>
      </c>
      <c r="AK15" s="30">
        <f t="shared" si="2"/>
        <v>0</v>
      </c>
      <c r="AL15" s="30">
        <f t="shared" si="3"/>
        <v>0</v>
      </c>
      <c r="AM15" s="31">
        <f t="shared" si="4"/>
        <v>0</v>
      </c>
    </row>
    <row r="16" spans="1:39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25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8"/>
      <c r="AH16" s="29">
        <f t="shared" si="5"/>
        <v>0</v>
      </c>
      <c r="AI16" s="30">
        <f t="shared" si="0"/>
        <v>0</v>
      </c>
      <c r="AJ16" s="30">
        <f t="shared" si="1"/>
        <v>0</v>
      </c>
      <c r="AK16" s="30">
        <f t="shared" si="2"/>
        <v>0</v>
      </c>
      <c r="AL16" s="30">
        <f t="shared" si="3"/>
        <v>0</v>
      </c>
      <c r="AM16" s="31">
        <f t="shared" si="4"/>
        <v>0</v>
      </c>
    </row>
    <row r="17" spans="1:39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25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8"/>
      <c r="AH17" s="29">
        <f t="shared" si="5"/>
        <v>0</v>
      </c>
      <c r="AI17" s="30">
        <f t="shared" si="0"/>
        <v>0</v>
      </c>
      <c r="AJ17" s="30">
        <f t="shared" si="1"/>
        <v>0</v>
      </c>
      <c r="AK17" s="30">
        <f t="shared" si="2"/>
        <v>0</v>
      </c>
      <c r="AL17" s="30">
        <f t="shared" si="3"/>
        <v>0</v>
      </c>
      <c r="AM17" s="31">
        <f t="shared" si="4"/>
        <v>0</v>
      </c>
    </row>
    <row r="18" spans="1:39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8"/>
      <c r="AH18" s="29">
        <f t="shared" si="5"/>
        <v>0</v>
      </c>
      <c r="AI18" s="30">
        <f t="shared" si="0"/>
        <v>0</v>
      </c>
      <c r="AJ18" s="30">
        <f t="shared" si="1"/>
        <v>0</v>
      </c>
      <c r="AK18" s="30">
        <f t="shared" si="2"/>
        <v>0</v>
      </c>
      <c r="AL18" s="30">
        <f t="shared" si="3"/>
        <v>0</v>
      </c>
      <c r="AM18" s="31">
        <f t="shared" si="4"/>
        <v>0</v>
      </c>
    </row>
    <row r="19" spans="1:39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25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8"/>
      <c r="AH19" s="29">
        <f t="shared" si="5"/>
        <v>0</v>
      </c>
      <c r="AI19" s="30">
        <f t="shared" si="0"/>
        <v>0</v>
      </c>
      <c r="AJ19" s="30">
        <f t="shared" si="1"/>
        <v>0</v>
      </c>
      <c r="AK19" s="30">
        <f t="shared" si="2"/>
        <v>0</v>
      </c>
      <c r="AL19" s="30">
        <f t="shared" si="3"/>
        <v>0</v>
      </c>
      <c r="AM19" s="31">
        <f t="shared" si="4"/>
        <v>0</v>
      </c>
    </row>
    <row r="20" spans="1:39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2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8"/>
      <c r="AH20" s="29">
        <f t="shared" si="5"/>
        <v>0</v>
      </c>
      <c r="AI20" s="30">
        <f t="shared" si="0"/>
        <v>0</v>
      </c>
      <c r="AJ20" s="30">
        <f t="shared" si="1"/>
        <v>0</v>
      </c>
      <c r="AK20" s="30">
        <f t="shared" si="2"/>
        <v>0</v>
      </c>
      <c r="AL20" s="30">
        <f t="shared" si="3"/>
        <v>0</v>
      </c>
      <c r="AM20" s="31">
        <f t="shared" si="4"/>
        <v>0</v>
      </c>
    </row>
    <row r="21" spans="1:39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2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9">
        <f t="shared" si="5"/>
        <v>0</v>
      </c>
      <c r="AI21" s="30">
        <f t="shared" si="0"/>
        <v>0</v>
      </c>
      <c r="AJ21" s="30">
        <f t="shared" si="1"/>
        <v>0</v>
      </c>
      <c r="AK21" s="30">
        <f t="shared" si="2"/>
        <v>0</v>
      </c>
      <c r="AL21" s="30">
        <f t="shared" si="3"/>
        <v>0</v>
      </c>
      <c r="AM21" s="31">
        <f t="shared" si="4"/>
        <v>0</v>
      </c>
    </row>
    <row r="22" spans="1:39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9">
        <f t="shared" si="5"/>
        <v>0</v>
      </c>
      <c r="AI22" s="40">
        <f t="shared" si="0"/>
        <v>0</v>
      </c>
      <c r="AJ22" s="40">
        <f t="shared" si="1"/>
        <v>0</v>
      </c>
      <c r="AK22" s="40">
        <f t="shared" si="2"/>
        <v>0</v>
      </c>
      <c r="AL22" s="40">
        <f t="shared" si="3"/>
        <v>0</v>
      </c>
      <c r="AM22" s="41">
        <f t="shared" si="4"/>
        <v>0</v>
      </c>
    </row>
    <row r="23" spans="1:39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6"/>
      <c r="AI23" s="46"/>
      <c r="AJ23" s="46"/>
      <c r="AK23" s="46"/>
      <c r="AL23" s="45"/>
      <c r="AM23" s="46"/>
    </row>
    <row r="24" spans="1:39" x14ac:dyDescent="0.25">
      <c r="A24" s="3"/>
      <c r="B24" s="74" t="str">
        <f ca="1">CONCATENATE("Yukarıda isimleri yazılı bulunan Sürekli işçi/işçiler ",AI4," Yılı ",AI5," döneminde puantajda belirtilen günlerde çalıştırılmıştır.")</f>
        <v>Yukarıda isimleri yazılı bulunan Sürekli işçi/işçiler 2018 Yılı 15 Haziran - 14 Temmuz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47"/>
      <c r="AF24" s="47"/>
      <c r="AG24" s="47"/>
      <c r="AH24" s="47"/>
      <c r="AI24" s="51"/>
      <c r="AJ24" s="51"/>
      <c r="AK24" s="51"/>
      <c r="AL24" s="51"/>
      <c r="AM24" s="51"/>
    </row>
    <row r="25" spans="1:39" x14ac:dyDescent="0.25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 x14ac:dyDescent="0.25">
      <c r="A26" s="3"/>
      <c r="B26" s="49" t="s">
        <v>27</v>
      </c>
      <c r="C26" s="3"/>
      <c r="D26" s="51"/>
      <c r="E26" s="50"/>
      <c r="F26" s="50"/>
      <c r="G26" s="50"/>
      <c r="H26" s="50"/>
      <c r="I26" s="50"/>
      <c r="J26" s="51"/>
      <c r="K26" s="51"/>
      <c r="L26" s="86"/>
      <c r="M26" s="86"/>
      <c r="N26" s="86"/>
      <c r="O26" s="86"/>
      <c r="P26" s="86"/>
      <c r="Q26" s="86"/>
      <c r="R26" s="86"/>
      <c r="S26" s="51"/>
      <c r="T26" s="51"/>
      <c r="U26" s="52"/>
      <c r="V26" s="51"/>
      <c r="W26" s="51"/>
      <c r="X26" s="51"/>
      <c r="Y26" s="75" t="s">
        <v>28</v>
      </c>
      <c r="Z26" s="75"/>
      <c r="AA26" s="75"/>
      <c r="AB26" s="75"/>
      <c r="AC26" s="75"/>
      <c r="AD26" s="75"/>
      <c r="AE26" s="75"/>
      <c r="AF26" s="75"/>
      <c r="AG26" s="51"/>
      <c r="AH26" s="51"/>
      <c r="AI26" s="51"/>
      <c r="AJ26" s="51"/>
      <c r="AK26" s="51"/>
      <c r="AL26" s="51"/>
      <c r="AM26" s="51"/>
    </row>
    <row r="27" spans="1:39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56"/>
      <c r="U29" s="56"/>
      <c r="V29" s="56"/>
      <c r="W29" s="56"/>
      <c r="X29" s="56"/>
      <c r="Y29" s="56"/>
      <c r="Z29" s="56"/>
      <c r="AA29" s="76" t="s">
        <v>30</v>
      </c>
      <c r="AB29" s="76"/>
      <c r="AC29" s="76"/>
      <c r="AD29" s="76"/>
      <c r="AE29" s="76"/>
      <c r="AF29" s="78"/>
      <c r="AG29" s="78"/>
      <c r="AH29" s="78"/>
      <c r="AI29" s="78"/>
      <c r="AJ29" s="78"/>
      <c r="AK29" s="78"/>
      <c r="AL29" s="78"/>
      <c r="AM29" s="50"/>
    </row>
    <row r="30" spans="1:39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56"/>
      <c r="U30" s="56"/>
      <c r="V30" s="56"/>
      <c r="W30" s="56"/>
      <c r="X30" s="56"/>
      <c r="Y30" s="56"/>
      <c r="Z30" s="56"/>
      <c r="AA30" s="58"/>
      <c r="AB30" s="58"/>
      <c r="AC30" s="54"/>
      <c r="AD30" s="54"/>
      <c r="AE30" s="59"/>
      <c r="AF30" s="76"/>
      <c r="AG30" s="76"/>
      <c r="AH30" s="76"/>
      <c r="AI30" s="76"/>
      <c r="AJ30" s="76"/>
      <c r="AK30" s="76"/>
      <c r="AL30" s="76"/>
      <c r="AM30" s="50"/>
    </row>
    <row r="31" spans="1:39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76" t="s">
        <v>31</v>
      </c>
      <c r="AB31" s="76"/>
      <c r="AC31" s="76"/>
      <c r="AD31" s="54"/>
      <c r="AE31" s="59"/>
      <c r="AF31" s="77"/>
      <c r="AG31" s="77"/>
      <c r="AH31" s="77"/>
      <c r="AI31" s="77"/>
      <c r="AJ31" s="77"/>
      <c r="AK31" s="77"/>
      <c r="AL31" s="77"/>
      <c r="AM31" s="50"/>
    </row>
    <row r="32" spans="1:39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8"/>
      <c r="AB32" s="58"/>
      <c r="AC32" s="58"/>
      <c r="AD32" s="58"/>
      <c r="AE32" s="60"/>
      <c r="AF32" s="60"/>
      <c r="AG32" s="56"/>
      <c r="AH32" s="56"/>
      <c r="AI32" s="56"/>
      <c r="AJ32" s="56"/>
      <c r="AK32" s="56"/>
      <c r="AL32" s="56"/>
      <c r="AM32" s="50"/>
    </row>
    <row r="33" spans="1:39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76" t="s">
        <v>32</v>
      </c>
      <c r="AB33" s="76"/>
      <c r="AC33" s="76"/>
      <c r="AD33" s="58"/>
      <c r="AE33" s="60"/>
      <c r="AF33" s="60"/>
      <c r="AG33" s="56"/>
      <c r="AH33" s="56"/>
      <c r="AI33" s="56"/>
      <c r="AJ33" s="59"/>
      <c r="AK33" s="56"/>
      <c r="AL33" s="56"/>
      <c r="AM33" s="50"/>
    </row>
    <row r="34" spans="1:3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61"/>
      <c r="AK34" s="3"/>
      <c r="AL34" s="3"/>
      <c r="AM34" s="3"/>
    </row>
  </sheetData>
  <mergeCells count="64">
    <mergeCell ref="AA33:AC33"/>
    <mergeCell ref="M29:S29"/>
    <mergeCell ref="AA29:AE29"/>
    <mergeCell ref="AF29:AL29"/>
    <mergeCell ref="M30:S30"/>
    <mergeCell ref="AF30:AL30"/>
    <mergeCell ref="F31:L31"/>
    <mergeCell ref="AA31:AC31"/>
    <mergeCell ref="AF31:AL31"/>
    <mergeCell ref="AM8:AM12"/>
    <mergeCell ref="B24:AD24"/>
    <mergeCell ref="L26:R26"/>
    <mergeCell ref="Y26:AF26"/>
    <mergeCell ref="L27:R27"/>
    <mergeCell ref="F28:L28"/>
    <mergeCell ref="M28:S28"/>
    <mergeCell ref="AG8:AG11"/>
    <mergeCell ref="AH8:AH12"/>
    <mergeCell ref="AI8:AI12"/>
    <mergeCell ref="AJ8:AJ12"/>
    <mergeCell ref="AK8:AK12"/>
    <mergeCell ref="AL8:AL12"/>
    <mergeCell ref="AF8:AF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E8:AE11"/>
    <mergeCell ref="P8:P11"/>
    <mergeCell ref="Q8:Q11"/>
    <mergeCell ref="R8:R11"/>
    <mergeCell ref="S8:S11"/>
    <mergeCell ref="T8:T11"/>
    <mergeCell ref="O8:O11"/>
    <mergeCell ref="A7:A10"/>
    <mergeCell ref="B7:C10"/>
    <mergeCell ref="D7:AG7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G5:AH5"/>
    <mergeCell ref="AI5:AM5"/>
    <mergeCell ref="A4:B4"/>
    <mergeCell ref="C4:E4"/>
    <mergeCell ref="G4:Y4"/>
    <mergeCell ref="AG4:AH4"/>
    <mergeCell ref="AI4:AM4"/>
  </mergeCells>
  <conditionalFormatting sqref="D13:E13 H13:L13 U13:Y13 AB13:AF13 D14:AG22 O13:S13">
    <cfRule type="cellIs" dxfId="155" priority="25" stopIfTrue="1" operator="equal">
      <formula>"T"</formula>
    </cfRule>
    <cfRule type="cellIs" dxfId="154" priority="26" stopIfTrue="1" operator="equal">
      <formula>"R"</formula>
    </cfRule>
    <cfRule type="cellIs" dxfId="153" priority="27" stopIfTrue="1" operator="equal">
      <formula>"İ"</formula>
    </cfRule>
  </conditionalFormatting>
  <conditionalFormatting sqref="T13">
    <cfRule type="cellIs" dxfId="152" priority="10" stopIfTrue="1" operator="equal">
      <formula>"T"</formula>
    </cfRule>
    <cfRule type="cellIs" dxfId="151" priority="11" stopIfTrue="1" operator="equal">
      <formula>"R"</formula>
    </cfRule>
    <cfRule type="cellIs" dxfId="150" priority="12" stopIfTrue="1" operator="equal">
      <formula>"İ"</formula>
    </cfRule>
  </conditionalFormatting>
  <conditionalFormatting sqref="F13">
    <cfRule type="cellIs" dxfId="149" priority="16" stopIfTrue="1" operator="equal">
      <formula>"T"</formula>
    </cfRule>
    <cfRule type="cellIs" dxfId="148" priority="17" stopIfTrue="1" operator="equal">
      <formula>"R"</formula>
    </cfRule>
    <cfRule type="cellIs" dxfId="147" priority="18" stopIfTrue="1" operator="equal">
      <formula>"İ"</formula>
    </cfRule>
  </conditionalFormatting>
  <conditionalFormatting sqref="M13">
    <cfRule type="cellIs" dxfId="146" priority="13" stopIfTrue="1" operator="equal">
      <formula>"T"</formula>
    </cfRule>
    <cfRule type="cellIs" dxfId="145" priority="14" stopIfTrue="1" operator="equal">
      <formula>"R"</formula>
    </cfRule>
    <cfRule type="cellIs" dxfId="144" priority="15" stopIfTrue="1" operator="equal">
      <formula>"İ"</formula>
    </cfRule>
  </conditionalFormatting>
  <conditionalFormatting sqref="Z13">
    <cfRule type="cellIs" dxfId="143" priority="7" stopIfTrue="1" operator="equal">
      <formula>"T"</formula>
    </cfRule>
    <cfRule type="cellIs" dxfId="142" priority="8" stopIfTrue="1" operator="equal">
      <formula>"R"</formula>
    </cfRule>
    <cfRule type="cellIs" dxfId="141" priority="9" stopIfTrue="1" operator="equal">
      <formula>"İ"</formula>
    </cfRule>
  </conditionalFormatting>
  <conditionalFormatting sqref="AA13">
    <cfRule type="cellIs" dxfId="140" priority="4" stopIfTrue="1" operator="equal">
      <formula>"T"</formula>
    </cfRule>
    <cfRule type="cellIs" dxfId="139" priority="5" stopIfTrue="1" operator="equal">
      <formula>"R"</formula>
    </cfRule>
    <cfRule type="cellIs" dxfId="138" priority="6" stopIfTrue="1" operator="equal">
      <formula>"İ"</formula>
    </cfRule>
  </conditionalFormatting>
  <conditionalFormatting sqref="AG13">
    <cfRule type="cellIs" dxfId="137" priority="1" stopIfTrue="1" operator="equal">
      <formula>"T"</formula>
    </cfRule>
    <cfRule type="cellIs" dxfId="136" priority="2" stopIfTrue="1" operator="equal">
      <formula>"R"</formula>
    </cfRule>
    <cfRule type="cellIs" dxfId="135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78740157480314965" right="0.39370078740157483" top="0.59055118110236227" bottom="0.3937007874015748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4"/>
  <sheetViews>
    <sheetView workbookViewId="0">
      <selection activeCell="AI13" sqref="AI13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19" width="3.125" bestFit="1" customWidth="1"/>
    <col min="20" max="20" width="3.125" customWidth="1"/>
    <col min="21" max="35" width="3.125" bestFit="1" customWidth="1"/>
    <col min="36" max="36" width="3.625" customWidth="1"/>
    <col min="37" max="39" width="3.125" bestFit="1" customWidth="1"/>
    <col min="40" max="40" width="5.5" customWidth="1"/>
  </cols>
  <sheetData>
    <row r="3" spans="1:40" ht="16.5" thickBot="1" x14ac:dyDescent="0.3">
      <c r="AH3" s="62"/>
      <c r="AI3" s="62"/>
    </row>
    <row r="4" spans="1:40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2"/>
      <c r="AB4" s="2"/>
      <c r="AC4" s="2"/>
      <c r="AD4" s="3"/>
      <c r="AE4" s="3"/>
      <c r="AF4" s="3"/>
      <c r="AG4" s="63"/>
      <c r="AH4" s="116" t="s">
        <v>2</v>
      </c>
      <c r="AI4" s="117"/>
      <c r="AJ4" s="118">
        <f ca="1">YEAR(TODAY())</f>
        <v>2018</v>
      </c>
      <c r="AK4" s="119"/>
      <c r="AL4" s="119"/>
      <c r="AM4" s="119"/>
      <c r="AN4" s="120"/>
    </row>
    <row r="5" spans="1:40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4"/>
      <c r="AH5" s="106" t="s">
        <v>5</v>
      </c>
      <c r="AI5" s="107"/>
      <c r="AJ5" s="108" t="s">
        <v>39</v>
      </c>
      <c r="AK5" s="108"/>
      <c r="AL5" s="108"/>
      <c r="AM5" s="108"/>
      <c r="AN5" s="109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79" t="s">
        <v>8</v>
      </c>
      <c r="AJ7" s="80"/>
      <c r="AK7" s="80"/>
      <c r="AL7" s="80"/>
      <c r="AM7" s="80"/>
      <c r="AN7" s="81"/>
    </row>
    <row r="8" spans="1:40" ht="15.95" customHeight="1" x14ac:dyDescent="0.25">
      <c r="A8" s="97"/>
      <c r="B8" s="99"/>
      <c r="C8" s="99"/>
      <c r="D8" s="91" t="s">
        <v>10</v>
      </c>
      <c r="E8" s="91" t="s">
        <v>11</v>
      </c>
      <c r="F8" s="91" t="s">
        <v>12</v>
      </c>
      <c r="G8" s="91" t="s">
        <v>13</v>
      </c>
      <c r="H8" s="91" t="s">
        <v>14</v>
      </c>
      <c r="I8" s="91" t="s">
        <v>15</v>
      </c>
      <c r="J8" s="91" t="s">
        <v>9</v>
      </c>
      <c r="K8" s="91" t="s">
        <v>10</v>
      </c>
      <c r="L8" s="91" t="s">
        <v>11</v>
      </c>
      <c r="M8" s="91" t="s">
        <v>12</v>
      </c>
      <c r="N8" s="91" t="s">
        <v>13</v>
      </c>
      <c r="O8" s="91" t="s">
        <v>14</v>
      </c>
      <c r="P8" s="91" t="s">
        <v>15</v>
      </c>
      <c r="Q8" s="91" t="s">
        <v>9</v>
      </c>
      <c r="R8" s="91" t="s">
        <v>10</v>
      </c>
      <c r="S8" s="91" t="s">
        <v>11</v>
      </c>
      <c r="T8" s="91" t="s">
        <v>12</v>
      </c>
      <c r="U8" s="91" t="s">
        <v>13</v>
      </c>
      <c r="V8" s="91" t="s">
        <v>14</v>
      </c>
      <c r="W8" s="91" t="s">
        <v>15</v>
      </c>
      <c r="X8" s="91" t="s">
        <v>9</v>
      </c>
      <c r="Y8" s="91" t="s">
        <v>10</v>
      </c>
      <c r="Z8" s="91" t="s">
        <v>11</v>
      </c>
      <c r="AA8" s="91" t="s">
        <v>12</v>
      </c>
      <c r="AB8" s="91" t="s">
        <v>13</v>
      </c>
      <c r="AC8" s="91" t="s">
        <v>14</v>
      </c>
      <c r="AD8" s="91" t="s">
        <v>15</v>
      </c>
      <c r="AE8" s="91" t="s">
        <v>9</v>
      </c>
      <c r="AF8" s="91" t="s">
        <v>10</v>
      </c>
      <c r="AG8" s="91" t="s">
        <v>11</v>
      </c>
      <c r="AH8" s="91" t="s">
        <v>12</v>
      </c>
      <c r="AI8" s="94" t="s">
        <v>34</v>
      </c>
      <c r="AJ8" s="95" t="s">
        <v>16</v>
      </c>
      <c r="AK8" s="95" t="s">
        <v>17</v>
      </c>
      <c r="AL8" s="95" t="s">
        <v>18</v>
      </c>
      <c r="AM8" s="95" t="s">
        <v>19</v>
      </c>
      <c r="AN8" s="85" t="s">
        <v>8</v>
      </c>
    </row>
    <row r="9" spans="1:40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5"/>
      <c r="AJ9" s="95"/>
      <c r="AK9" s="95"/>
      <c r="AL9" s="95"/>
      <c r="AM9" s="95"/>
      <c r="AN9" s="85"/>
    </row>
    <row r="10" spans="1:40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5"/>
      <c r="AJ10" s="95"/>
      <c r="AK10" s="95"/>
      <c r="AL10" s="95"/>
      <c r="AM10" s="95"/>
      <c r="AN10" s="85"/>
    </row>
    <row r="11" spans="1:40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5"/>
      <c r="AJ11" s="95"/>
      <c r="AK11" s="95"/>
      <c r="AL11" s="95"/>
      <c r="AM11" s="95"/>
      <c r="AN11" s="85"/>
    </row>
    <row r="12" spans="1:40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95"/>
      <c r="AJ12" s="95"/>
      <c r="AK12" s="95"/>
      <c r="AL12" s="95"/>
      <c r="AM12" s="95"/>
      <c r="AN12" s="85"/>
    </row>
    <row r="13" spans="1:40" x14ac:dyDescent="0.25">
      <c r="A13" s="13">
        <v>1</v>
      </c>
      <c r="B13" s="14">
        <v>11111111111</v>
      </c>
      <c r="C13" s="15" t="s">
        <v>25</v>
      </c>
      <c r="D13" s="16" t="s">
        <v>26</v>
      </c>
      <c r="E13" s="17" t="s">
        <v>35</v>
      </c>
      <c r="F13" s="17" t="s">
        <v>35</v>
      </c>
      <c r="G13" s="69" t="s">
        <v>35</v>
      </c>
      <c r="H13" s="17" t="s">
        <v>35</v>
      </c>
      <c r="I13" s="17" t="s">
        <v>35</v>
      </c>
      <c r="J13" s="16" t="s">
        <v>26</v>
      </c>
      <c r="K13" s="16" t="s">
        <v>26</v>
      </c>
      <c r="L13" s="17" t="s">
        <v>35</v>
      </c>
      <c r="M13" s="17" t="s">
        <v>35</v>
      </c>
      <c r="N13" s="69" t="s">
        <v>35</v>
      </c>
      <c r="O13" s="17" t="s">
        <v>35</v>
      </c>
      <c r="P13" s="17" t="s">
        <v>35</v>
      </c>
      <c r="Q13" s="16" t="s">
        <v>26</v>
      </c>
      <c r="R13" s="16" t="s">
        <v>26</v>
      </c>
      <c r="S13" s="17" t="s">
        <v>35</v>
      </c>
      <c r="T13" s="17" t="s">
        <v>35</v>
      </c>
      <c r="U13" s="17" t="s">
        <v>35</v>
      </c>
      <c r="V13" s="18" t="s">
        <v>35</v>
      </c>
      <c r="W13" s="18" t="s">
        <v>35</v>
      </c>
      <c r="X13" s="16" t="s">
        <v>26</v>
      </c>
      <c r="Y13" s="16" t="s">
        <v>26</v>
      </c>
      <c r="Z13" s="17" t="s">
        <v>35</v>
      </c>
      <c r="AA13" s="17" t="s">
        <v>35</v>
      </c>
      <c r="AB13" s="17" t="s">
        <v>35</v>
      </c>
      <c r="AC13" s="18" t="s">
        <v>35</v>
      </c>
      <c r="AD13" s="18" t="s">
        <v>35</v>
      </c>
      <c r="AE13" s="16" t="s">
        <v>26</v>
      </c>
      <c r="AF13" s="16" t="s">
        <v>26</v>
      </c>
      <c r="AG13" s="17" t="s">
        <v>35</v>
      </c>
      <c r="AH13" s="17" t="s">
        <v>35</v>
      </c>
      <c r="AI13" s="19">
        <f>COUNTIF(D13:AH13,"X")</f>
        <v>22</v>
      </c>
      <c r="AJ13" s="20">
        <f t="shared" ref="AJ13:AJ22" si="0">COUNTIF(D13:AH13,"T")</f>
        <v>9</v>
      </c>
      <c r="AK13" s="20">
        <f t="shared" ref="AK13:AK22" si="1">COUNTIF(D13:AH13,"İ")</f>
        <v>0</v>
      </c>
      <c r="AL13" s="20">
        <f t="shared" ref="AL13:AL22" si="2">COUNTIF(D13:AH13,"R")</f>
        <v>0</v>
      </c>
      <c r="AM13" s="20">
        <f t="shared" ref="AM13:AM22" si="3">COUNTIF(D13:AH13,"G")</f>
        <v>0</v>
      </c>
      <c r="AN13" s="21">
        <f t="shared" ref="AN13:AN22" si="4">SUM(AI13:AM13)</f>
        <v>31</v>
      </c>
    </row>
    <row r="14" spans="1:40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71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8"/>
      <c r="AI14" s="29">
        <f t="shared" ref="AI14:AI22" si="5">COUNTIF(D14:AH14,"D")</f>
        <v>0</v>
      </c>
      <c r="AJ14" s="30">
        <f t="shared" si="0"/>
        <v>0</v>
      </c>
      <c r="AK14" s="30">
        <f t="shared" si="1"/>
        <v>0</v>
      </c>
      <c r="AL14" s="30">
        <f t="shared" si="2"/>
        <v>0</v>
      </c>
      <c r="AM14" s="30">
        <f t="shared" si="3"/>
        <v>0</v>
      </c>
      <c r="AN14" s="31">
        <f t="shared" si="4"/>
        <v>0</v>
      </c>
    </row>
    <row r="15" spans="1:40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71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8"/>
      <c r="AI15" s="29">
        <f t="shared" si="5"/>
        <v>0</v>
      </c>
      <c r="AJ15" s="30">
        <f t="shared" si="0"/>
        <v>0</v>
      </c>
      <c r="AK15" s="30">
        <f t="shared" si="1"/>
        <v>0</v>
      </c>
      <c r="AL15" s="30">
        <f t="shared" si="2"/>
        <v>0</v>
      </c>
      <c r="AM15" s="30">
        <f t="shared" si="3"/>
        <v>0</v>
      </c>
      <c r="AN15" s="31">
        <f t="shared" si="4"/>
        <v>0</v>
      </c>
    </row>
    <row r="16" spans="1:40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72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8"/>
      <c r="AI16" s="29">
        <f t="shared" si="5"/>
        <v>0</v>
      </c>
      <c r="AJ16" s="30">
        <f t="shared" si="0"/>
        <v>0</v>
      </c>
      <c r="AK16" s="30">
        <f t="shared" si="1"/>
        <v>0</v>
      </c>
      <c r="AL16" s="30">
        <f t="shared" si="2"/>
        <v>0</v>
      </c>
      <c r="AM16" s="30">
        <f t="shared" si="3"/>
        <v>0</v>
      </c>
      <c r="AN16" s="31">
        <f t="shared" si="4"/>
        <v>0</v>
      </c>
    </row>
    <row r="17" spans="1:40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72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8"/>
      <c r="AI17" s="29">
        <f t="shared" si="5"/>
        <v>0</v>
      </c>
      <c r="AJ17" s="30">
        <f t="shared" si="0"/>
        <v>0</v>
      </c>
      <c r="AK17" s="30">
        <f t="shared" si="1"/>
        <v>0</v>
      </c>
      <c r="AL17" s="30">
        <f t="shared" si="2"/>
        <v>0</v>
      </c>
      <c r="AM17" s="30">
        <f t="shared" si="3"/>
        <v>0</v>
      </c>
      <c r="AN17" s="31">
        <f t="shared" si="4"/>
        <v>0</v>
      </c>
    </row>
    <row r="18" spans="1:40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72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8"/>
      <c r="AI18" s="29">
        <f t="shared" si="5"/>
        <v>0</v>
      </c>
      <c r="AJ18" s="30">
        <f t="shared" si="0"/>
        <v>0</v>
      </c>
      <c r="AK18" s="30">
        <f t="shared" si="1"/>
        <v>0</v>
      </c>
      <c r="AL18" s="30">
        <f t="shared" si="2"/>
        <v>0</v>
      </c>
      <c r="AM18" s="30">
        <f t="shared" si="3"/>
        <v>0</v>
      </c>
      <c r="AN18" s="31">
        <f t="shared" si="4"/>
        <v>0</v>
      </c>
    </row>
    <row r="19" spans="1:40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72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8"/>
      <c r="AI19" s="29">
        <f t="shared" si="5"/>
        <v>0</v>
      </c>
      <c r="AJ19" s="30">
        <f t="shared" si="0"/>
        <v>0</v>
      </c>
      <c r="AK19" s="30">
        <f t="shared" si="1"/>
        <v>0</v>
      </c>
      <c r="AL19" s="30">
        <f t="shared" si="2"/>
        <v>0</v>
      </c>
      <c r="AM19" s="30">
        <f t="shared" si="3"/>
        <v>0</v>
      </c>
      <c r="AN19" s="31">
        <f t="shared" si="4"/>
        <v>0</v>
      </c>
    </row>
    <row r="20" spans="1:40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72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8"/>
      <c r="AI20" s="29">
        <f t="shared" si="5"/>
        <v>0</v>
      </c>
      <c r="AJ20" s="30">
        <f t="shared" si="0"/>
        <v>0</v>
      </c>
      <c r="AK20" s="30">
        <f t="shared" si="1"/>
        <v>0</v>
      </c>
      <c r="AL20" s="30">
        <f t="shared" si="2"/>
        <v>0</v>
      </c>
      <c r="AM20" s="30">
        <f t="shared" si="3"/>
        <v>0</v>
      </c>
      <c r="AN20" s="31">
        <f t="shared" si="4"/>
        <v>0</v>
      </c>
    </row>
    <row r="21" spans="1:40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72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8"/>
      <c r="AI21" s="29">
        <f t="shared" si="5"/>
        <v>0</v>
      </c>
      <c r="AJ21" s="30">
        <f t="shared" si="0"/>
        <v>0</v>
      </c>
      <c r="AK21" s="30">
        <f t="shared" si="1"/>
        <v>0</v>
      </c>
      <c r="AL21" s="30">
        <f t="shared" si="2"/>
        <v>0</v>
      </c>
      <c r="AM21" s="30">
        <f t="shared" si="3"/>
        <v>0</v>
      </c>
      <c r="AN21" s="31">
        <f t="shared" si="4"/>
        <v>0</v>
      </c>
    </row>
    <row r="22" spans="1:40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73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9">
        <f t="shared" si="5"/>
        <v>0</v>
      </c>
      <c r="AJ22" s="40">
        <f t="shared" si="0"/>
        <v>0</v>
      </c>
      <c r="AK22" s="40">
        <f t="shared" si="1"/>
        <v>0</v>
      </c>
      <c r="AL22" s="40">
        <f t="shared" si="2"/>
        <v>0</v>
      </c>
      <c r="AM22" s="40">
        <f t="shared" si="3"/>
        <v>0</v>
      </c>
      <c r="AN22" s="41">
        <f t="shared" si="4"/>
        <v>0</v>
      </c>
    </row>
    <row r="23" spans="1:40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46"/>
      <c r="AK23" s="46"/>
      <c r="AL23" s="46"/>
      <c r="AM23" s="45"/>
      <c r="AN23" s="46"/>
    </row>
    <row r="24" spans="1:40" x14ac:dyDescent="0.25">
      <c r="A24" s="3"/>
      <c r="B24" s="74" t="str">
        <f ca="1">CONCATENATE("Yukarıda isimleri yazılı bulunan Sürekli işçi/işçiler ",AJ4," Yılı ",AJ5," döneminde puantajda belirtilen günlerde çalıştırılmıştır.")</f>
        <v>Yukarıda isimleri yazılı bulunan Sürekli işçi/işçiler 2018 Yılı 15 Temmuz - 14 Ağustos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47"/>
      <c r="AG24" s="47"/>
      <c r="AH24" s="47"/>
      <c r="AI24" s="47"/>
      <c r="AJ24" s="51"/>
      <c r="AK24" s="51"/>
      <c r="AL24" s="51"/>
      <c r="AM24" s="51"/>
      <c r="AN24" s="51"/>
    </row>
    <row r="25" spans="1:40" x14ac:dyDescent="0.25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x14ac:dyDescent="0.25">
      <c r="A26" s="3"/>
      <c r="B26" s="49" t="s">
        <v>27</v>
      </c>
      <c r="C26" s="3"/>
      <c r="D26" s="51"/>
      <c r="E26" s="50"/>
      <c r="F26" s="50"/>
      <c r="G26" s="50"/>
      <c r="H26" s="50"/>
      <c r="I26" s="50"/>
      <c r="J26" s="51"/>
      <c r="K26" s="51"/>
      <c r="L26" s="86"/>
      <c r="M26" s="86"/>
      <c r="N26" s="86"/>
      <c r="O26" s="86"/>
      <c r="P26" s="86"/>
      <c r="Q26" s="86"/>
      <c r="R26" s="86"/>
      <c r="S26" s="51"/>
      <c r="T26" s="51"/>
      <c r="U26" s="51"/>
      <c r="V26" s="52"/>
      <c r="W26" s="51"/>
      <c r="X26" s="51"/>
      <c r="Y26" s="51"/>
      <c r="Z26" s="75" t="s">
        <v>28</v>
      </c>
      <c r="AA26" s="75"/>
      <c r="AB26" s="75"/>
      <c r="AC26" s="75"/>
      <c r="AD26" s="75"/>
      <c r="AE26" s="75"/>
      <c r="AF26" s="75"/>
      <c r="AG26" s="75"/>
      <c r="AH26" s="51"/>
      <c r="AI26" s="51"/>
      <c r="AJ26" s="51"/>
      <c r="AK26" s="51"/>
      <c r="AL26" s="51"/>
      <c r="AM26" s="51"/>
      <c r="AN26" s="51"/>
    </row>
    <row r="27" spans="1:40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53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67"/>
      <c r="U29" s="56"/>
      <c r="V29" s="56"/>
      <c r="W29" s="56"/>
      <c r="X29" s="56"/>
      <c r="Y29" s="56"/>
      <c r="Z29" s="56"/>
      <c r="AA29" s="56"/>
      <c r="AB29" s="76" t="s">
        <v>30</v>
      </c>
      <c r="AC29" s="76"/>
      <c r="AD29" s="76"/>
      <c r="AE29" s="76"/>
      <c r="AF29" s="76"/>
      <c r="AG29" s="78"/>
      <c r="AH29" s="78"/>
      <c r="AI29" s="78"/>
      <c r="AJ29" s="78"/>
      <c r="AK29" s="78"/>
      <c r="AL29" s="78"/>
      <c r="AM29" s="78"/>
      <c r="AN29" s="50"/>
    </row>
    <row r="30" spans="1:40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60"/>
      <c r="U30" s="56"/>
      <c r="V30" s="56"/>
      <c r="W30" s="56"/>
      <c r="X30" s="56"/>
      <c r="Y30" s="56"/>
      <c r="Z30" s="56"/>
      <c r="AA30" s="56"/>
      <c r="AB30" s="58"/>
      <c r="AC30" s="58"/>
      <c r="AD30" s="54"/>
      <c r="AE30" s="54"/>
      <c r="AF30" s="59"/>
      <c r="AG30" s="76"/>
      <c r="AH30" s="76"/>
      <c r="AI30" s="76"/>
      <c r="AJ30" s="76"/>
      <c r="AK30" s="76"/>
      <c r="AL30" s="76"/>
      <c r="AM30" s="76"/>
      <c r="AN30" s="50"/>
    </row>
    <row r="31" spans="1:40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6" t="s">
        <v>31</v>
      </c>
      <c r="AC31" s="76"/>
      <c r="AD31" s="76"/>
      <c r="AE31" s="54"/>
      <c r="AF31" s="59"/>
      <c r="AG31" s="77"/>
      <c r="AH31" s="77"/>
      <c r="AI31" s="77"/>
      <c r="AJ31" s="77"/>
      <c r="AK31" s="77"/>
      <c r="AL31" s="77"/>
      <c r="AM31" s="77"/>
      <c r="AN31" s="50"/>
    </row>
    <row r="32" spans="1:40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8"/>
      <c r="AC32" s="58"/>
      <c r="AD32" s="58"/>
      <c r="AE32" s="58"/>
      <c r="AF32" s="60"/>
      <c r="AG32" s="60"/>
      <c r="AH32" s="56"/>
      <c r="AI32" s="56"/>
      <c r="AJ32" s="56"/>
      <c r="AK32" s="56"/>
      <c r="AL32" s="56"/>
      <c r="AM32" s="56"/>
      <c r="AN32" s="50"/>
    </row>
    <row r="33" spans="1:40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6" t="s">
        <v>32</v>
      </c>
      <c r="AC33" s="76"/>
      <c r="AD33" s="76"/>
      <c r="AE33" s="58"/>
      <c r="AF33" s="60"/>
      <c r="AG33" s="60"/>
      <c r="AH33" s="56"/>
      <c r="AI33" s="56"/>
      <c r="AJ33" s="56"/>
      <c r="AK33" s="59"/>
      <c r="AL33" s="56"/>
      <c r="AM33" s="56"/>
      <c r="AN33" s="50"/>
    </row>
    <row r="34" spans="1:4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61"/>
      <c r="AL34" s="3"/>
      <c r="AM34" s="3"/>
      <c r="AN34" s="3"/>
    </row>
  </sheetData>
  <mergeCells count="65">
    <mergeCell ref="AB33:AD33"/>
    <mergeCell ref="T8:T11"/>
    <mergeCell ref="M29:S29"/>
    <mergeCell ref="AB29:AF29"/>
    <mergeCell ref="AG29:AM29"/>
    <mergeCell ref="M30:S30"/>
    <mergeCell ref="AG30:AM30"/>
    <mergeCell ref="AI8:AI12"/>
    <mergeCell ref="AJ8:AJ12"/>
    <mergeCell ref="AK8:AK12"/>
    <mergeCell ref="AL8:AL12"/>
    <mergeCell ref="AM8:AM12"/>
    <mergeCell ref="W8:W11"/>
    <mergeCell ref="X8:X11"/>
    <mergeCell ref="Y8:Y11"/>
    <mergeCell ref="Z8:Z11"/>
    <mergeCell ref="F31:L31"/>
    <mergeCell ref="AB31:AD31"/>
    <mergeCell ref="AG31:AM31"/>
    <mergeCell ref="B24:AE24"/>
    <mergeCell ref="L26:R26"/>
    <mergeCell ref="Z26:AG26"/>
    <mergeCell ref="L27:R27"/>
    <mergeCell ref="F28:L28"/>
    <mergeCell ref="M28:S28"/>
    <mergeCell ref="AN8:AN12"/>
    <mergeCell ref="AC8:AC11"/>
    <mergeCell ref="AD8:AD11"/>
    <mergeCell ref="AE8:AE11"/>
    <mergeCell ref="AF8:AF11"/>
    <mergeCell ref="AG8:AG11"/>
    <mergeCell ref="AH8:AH11"/>
    <mergeCell ref="AA8:AA11"/>
    <mergeCell ref="AB8:AB11"/>
    <mergeCell ref="P8:P11"/>
    <mergeCell ref="Q8:Q11"/>
    <mergeCell ref="R8:R11"/>
    <mergeCell ref="S8:S11"/>
    <mergeCell ref="U8:U11"/>
    <mergeCell ref="V8:V11"/>
    <mergeCell ref="O8:O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H5:AI5"/>
    <mergeCell ref="AJ5:AN5"/>
    <mergeCell ref="A4:B4"/>
    <mergeCell ref="C4:E4"/>
    <mergeCell ref="G4:Z4"/>
    <mergeCell ref="AH4:AI4"/>
    <mergeCell ref="AJ4:AN4"/>
  </mergeCells>
  <conditionalFormatting sqref="D13:E13 D14:AH22 H13:L13 O13:T13 V13:Z13 AC13:AG13">
    <cfRule type="cellIs" dxfId="134" priority="19" stopIfTrue="1" operator="equal">
      <formula>"T"</formula>
    </cfRule>
    <cfRule type="cellIs" dxfId="133" priority="20" stopIfTrue="1" operator="equal">
      <formula>"R"</formula>
    </cfRule>
    <cfRule type="cellIs" dxfId="132" priority="21" stopIfTrue="1" operator="equal">
      <formula>"İ"</formula>
    </cfRule>
  </conditionalFormatting>
  <conditionalFormatting sqref="F13">
    <cfRule type="cellIs" dxfId="131" priority="16" stopIfTrue="1" operator="equal">
      <formula>"T"</formula>
    </cfRule>
    <cfRule type="cellIs" dxfId="130" priority="17" stopIfTrue="1" operator="equal">
      <formula>"R"</formula>
    </cfRule>
    <cfRule type="cellIs" dxfId="129" priority="18" stopIfTrue="1" operator="equal">
      <formula>"İ"</formula>
    </cfRule>
  </conditionalFormatting>
  <conditionalFormatting sqref="M13">
    <cfRule type="cellIs" dxfId="128" priority="13" stopIfTrue="1" operator="equal">
      <formula>"T"</formula>
    </cfRule>
    <cfRule type="cellIs" dxfId="127" priority="14" stopIfTrue="1" operator="equal">
      <formula>"R"</formula>
    </cfRule>
    <cfRule type="cellIs" dxfId="126" priority="15" stopIfTrue="1" operator="equal">
      <formula>"İ"</formula>
    </cfRule>
  </conditionalFormatting>
  <conditionalFormatting sqref="U13">
    <cfRule type="cellIs" dxfId="125" priority="10" stopIfTrue="1" operator="equal">
      <formula>"T"</formula>
    </cfRule>
    <cfRule type="cellIs" dxfId="124" priority="11" stopIfTrue="1" operator="equal">
      <formula>"R"</formula>
    </cfRule>
    <cfRule type="cellIs" dxfId="123" priority="12" stopIfTrue="1" operator="equal">
      <formula>"İ"</formula>
    </cfRule>
  </conditionalFormatting>
  <conditionalFormatting sqref="AA13">
    <cfRule type="cellIs" dxfId="122" priority="7" stopIfTrue="1" operator="equal">
      <formula>"T"</formula>
    </cfRule>
    <cfRule type="cellIs" dxfId="121" priority="8" stopIfTrue="1" operator="equal">
      <formula>"R"</formula>
    </cfRule>
    <cfRule type="cellIs" dxfId="120" priority="9" stopIfTrue="1" operator="equal">
      <formula>"İ"</formula>
    </cfRule>
  </conditionalFormatting>
  <conditionalFormatting sqref="AB13">
    <cfRule type="cellIs" dxfId="119" priority="4" stopIfTrue="1" operator="equal">
      <formula>"T"</formula>
    </cfRule>
    <cfRule type="cellIs" dxfId="118" priority="5" stopIfTrue="1" operator="equal">
      <formula>"R"</formula>
    </cfRule>
    <cfRule type="cellIs" dxfId="117" priority="6" stopIfTrue="1" operator="equal">
      <formula>"İ"</formula>
    </cfRule>
  </conditionalFormatting>
  <conditionalFormatting sqref="AH13">
    <cfRule type="cellIs" dxfId="116" priority="1" stopIfTrue="1" operator="equal">
      <formula>"T"</formula>
    </cfRule>
    <cfRule type="cellIs" dxfId="115" priority="2" stopIfTrue="1" operator="equal">
      <formula>"R"</formula>
    </cfRule>
    <cfRule type="cellIs" dxfId="114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78740157480314965" right="0.39370078740157483" top="0.59055118110236227" bottom="0.3937007874015748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4"/>
  <sheetViews>
    <sheetView workbookViewId="0">
      <selection activeCell="AI13" sqref="AI13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19" width="3.125" bestFit="1" customWidth="1"/>
    <col min="20" max="20" width="3.125" customWidth="1"/>
    <col min="21" max="35" width="3.125" bestFit="1" customWidth="1"/>
    <col min="36" max="36" width="3.625" customWidth="1"/>
    <col min="37" max="39" width="3.125" bestFit="1" customWidth="1"/>
    <col min="40" max="40" width="5.5" customWidth="1"/>
  </cols>
  <sheetData>
    <row r="3" spans="1:40" ht="16.5" thickBot="1" x14ac:dyDescent="0.3">
      <c r="AH3" s="62"/>
      <c r="AI3" s="62"/>
    </row>
    <row r="4" spans="1:40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2"/>
      <c r="AB4" s="2"/>
      <c r="AC4" s="2"/>
      <c r="AD4" s="3"/>
      <c r="AE4" s="3"/>
      <c r="AF4" s="3"/>
      <c r="AG4" s="63"/>
      <c r="AH4" s="116" t="s">
        <v>2</v>
      </c>
      <c r="AI4" s="117"/>
      <c r="AJ4" s="118">
        <f ca="1">YEAR(TODAY())</f>
        <v>2018</v>
      </c>
      <c r="AK4" s="119"/>
      <c r="AL4" s="119"/>
      <c r="AM4" s="119"/>
      <c r="AN4" s="120"/>
    </row>
    <row r="5" spans="1:40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4"/>
      <c r="AH5" s="106" t="s">
        <v>5</v>
      </c>
      <c r="AI5" s="107"/>
      <c r="AJ5" s="108" t="s">
        <v>40</v>
      </c>
      <c r="AK5" s="108"/>
      <c r="AL5" s="108"/>
      <c r="AM5" s="108"/>
      <c r="AN5" s="109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79" t="s">
        <v>8</v>
      </c>
      <c r="AJ7" s="80"/>
      <c r="AK7" s="80"/>
      <c r="AL7" s="80"/>
      <c r="AM7" s="80"/>
      <c r="AN7" s="81"/>
    </row>
    <row r="8" spans="1:40" ht="15.95" customHeight="1" x14ac:dyDescent="0.25">
      <c r="A8" s="97"/>
      <c r="B8" s="99"/>
      <c r="C8" s="99"/>
      <c r="D8" s="91" t="s">
        <v>13</v>
      </c>
      <c r="E8" s="91" t="s">
        <v>14</v>
      </c>
      <c r="F8" s="91" t="s">
        <v>15</v>
      </c>
      <c r="G8" s="91" t="s">
        <v>9</v>
      </c>
      <c r="H8" s="91" t="s">
        <v>10</v>
      </c>
      <c r="I8" s="91" t="s">
        <v>11</v>
      </c>
      <c r="J8" s="91" t="s">
        <v>12</v>
      </c>
      <c r="K8" s="91" t="s">
        <v>13</v>
      </c>
      <c r="L8" s="91" t="s">
        <v>14</v>
      </c>
      <c r="M8" s="91" t="s">
        <v>15</v>
      </c>
      <c r="N8" s="91" t="s">
        <v>9</v>
      </c>
      <c r="O8" s="91" t="s">
        <v>10</v>
      </c>
      <c r="P8" s="91" t="s">
        <v>11</v>
      </c>
      <c r="Q8" s="91" t="s">
        <v>12</v>
      </c>
      <c r="R8" s="91" t="s">
        <v>13</v>
      </c>
      <c r="S8" s="91" t="s">
        <v>14</v>
      </c>
      <c r="T8" s="91" t="s">
        <v>15</v>
      </c>
      <c r="U8" s="91" t="s">
        <v>9</v>
      </c>
      <c r="V8" s="91" t="s">
        <v>10</v>
      </c>
      <c r="W8" s="91" t="s">
        <v>11</v>
      </c>
      <c r="X8" s="91" t="s">
        <v>12</v>
      </c>
      <c r="Y8" s="91" t="s">
        <v>13</v>
      </c>
      <c r="Z8" s="91" t="s">
        <v>14</v>
      </c>
      <c r="AA8" s="91" t="s">
        <v>15</v>
      </c>
      <c r="AB8" s="91" t="s">
        <v>9</v>
      </c>
      <c r="AC8" s="91" t="s">
        <v>10</v>
      </c>
      <c r="AD8" s="91" t="s">
        <v>11</v>
      </c>
      <c r="AE8" s="91" t="s">
        <v>12</v>
      </c>
      <c r="AF8" s="91" t="s">
        <v>13</v>
      </c>
      <c r="AG8" s="91" t="s">
        <v>14</v>
      </c>
      <c r="AH8" s="91" t="s">
        <v>15</v>
      </c>
      <c r="AI8" s="94" t="s">
        <v>34</v>
      </c>
      <c r="AJ8" s="95" t="s">
        <v>16</v>
      </c>
      <c r="AK8" s="95" t="s">
        <v>17</v>
      </c>
      <c r="AL8" s="95" t="s">
        <v>18</v>
      </c>
      <c r="AM8" s="95" t="s">
        <v>19</v>
      </c>
      <c r="AN8" s="85" t="s">
        <v>8</v>
      </c>
    </row>
    <row r="9" spans="1:40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5"/>
      <c r="AJ9" s="95"/>
      <c r="AK9" s="95"/>
      <c r="AL9" s="95"/>
      <c r="AM9" s="95"/>
      <c r="AN9" s="85"/>
    </row>
    <row r="10" spans="1:40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5"/>
      <c r="AJ10" s="95"/>
      <c r="AK10" s="95"/>
      <c r="AL10" s="95"/>
      <c r="AM10" s="95"/>
      <c r="AN10" s="85"/>
    </row>
    <row r="11" spans="1:40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5"/>
      <c r="AJ11" s="95"/>
      <c r="AK11" s="95"/>
      <c r="AL11" s="95"/>
      <c r="AM11" s="95"/>
      <c r="AN11" s="85"/>
    </row>
    <row r="12" spans="1:40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95"/>
      <c r="AJ12" s="95"/>
      <c r="AK12" s="95"/>
      <c r="AL12" s="95"/>
      <c r="AM12" s="95"/>
      <c r="AN12" s="85"/>
    </row>
    <row r="13" spans="1:40" x14ac:dyDescent="0.25">
      <c r="A13" s="13">
        <v>1</v>
      </c>
      <c r="B13" s="14">
        <v>11111111111</v>
      </c>
      <c r="C13" s="15" t="s">
        <v>25</v>
      </c>
      <c r="D13" s="16" t="s">
        <v>35</v>
      </c>
      <c r="E13" s="17" t="s">
        <v>35</v>
      </c>
      <c r="F13" s="17" t="s">
        <v>35</v>
      </c>
      <c r="G13" s="17" t="s">
        <v>26</v>
      </c>
      <c r="H13" s="17" t="s">
        <v>26</v>
      </c>
      <c r="I13" s="17" t="s">
        <v>26</v>
      </c>
      <c r="J13" s="17" t="s">
        <v>26</v>
      </c>
      <c r="K13" s="17" t="s">
        <v>26</v>
      </c>
      <c r="L13" s="17" t="s">
        <v>26</v>
      </c>
      <c r="M13" s="17" t="s">
        <v>26</v>
      </c>
      <c r="N13" s="17" t="s">
        <v>26</v>
      </c>
      <c r="O13" s="17" t="s">
        <v>26</v>
      </c>
      <c r="P13" s="17" t="s">
        <v>35</v>
      </c>
      <c r="Q13" s="16" t="s">
        <v>35</v>
      </c>
      <c r="R13" s="16" t="s">
        <v>35</v>
      </c>
      <c r="S13" s="17" t="s">
        <v>26</v>
      </c>
      <c r="T13" s="17" t="s">
        <v>35</v>
      </c>
      <c r="U13" s="17" t="s">
        <v>26</v>
      </c>
      <c r="V13" s="17" t="s">
        <v>26</v>
      </c>
      <c r="W13" s="18" t="s">
        <v>35</v>
      </c>
      <c r="X13" s="16" t="s">
        <v>35</v>
      </c>
      <c r="Y13" s="16" t="s">
        <v>35</v>
      </c>
      <c r="Z13" s="17" t="s">
        <v>35</v>
      </c>
      <c r="AA13" s="17" t="s">
        <v>35</v>
      </c>
      <c r="AB13" s="17" t="s">
        <v>26</v>
      </c>
      <c r="AC13" s="17" t="s">
        <v>26</v>
      </c>
      <c r="AD13" s="18" t="s">
        <v>35</v>
      </c>
      <c r="AE13" s="16" t="s">
        <v>35</v>
      </c>
      <c r="AF13" s="16" t="s">
        <v>35</v>
      </c>
      <c r="AG13" s="17" t="s">
        <v>35</v>
      </c>
      <c r="AH13" s="17" t="s">
        <v>35</v>
      </c>
      <c r="AI13" s="19">
        <f>COUNTIF(D13:AH13,"X")</f>
        <v>17</v>
      </c>
      <c r="AJ13" s="20">
        <f t="shared" ref="AJ13:AJ22" si="0">COUNTIF(D13:AH13,"T")</f>
        <v>14</v>
      </c>
      <c r="AK13" s="20">
        <f t="shared" ref="AK13:AK22" si="1">COUNTIF(D13:AH13,"İ")</f>
        <v>0</v>
      </c>
      <c r="AL13" s="20">
        <f t="shared" ref="AL13:AL22" si="2">COUNTIF(D13:AH13,"R")</f>
        <v>0</v>
      </c>
      <c r="AM13" s="20">
        <f t="shared" ref="AM13:AM22" si="3">COUNTIF(D13:AH13,"G")</f>
        <v>0</v>
      </c>
      <c r="AN13" s="21">
        <f t="shared" ref="AN13:AN22" si="4">SUM(AI13:AM13)</f>
        <v>31</v>
      </c>
    </row>
    <row r="14" spans="1:40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71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8"/>
      <c r="AI14" s="29">
        <f t="shared" ref="AI14:AI22" si="5">COUNTIF(D14:AH14,"D")</f>
        <v>0</v>
      </c>
      <c r="AJ14" s="30">
        <f t="shared" si="0"/>
        <v>0</v>
      </c>
      <c r="AK14" s="30">
        <f t="shared" si="1"/>
        <v>0</v>
      </c>
      <c r="AL14" s="30">
        <f t="shared" si="2"/>
        <v>0</v>
      </c>
      <c r="AM14" s="30">
        <f t="shared" si="3"/>
        <v>0</v>
      </c>
      <c r="AN14" s="31">
        <f t="shared" si="4"/>
        <v>0</v>
      </c>
    </row>
    <row r="15" spans="1:40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71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8"/>
      <c r="AI15" s="29">
        <f t="shared" si="5"/>
        <v>0</v>
      </c>
      <c r="AJ15" s="30">
        <f t="shared" si="0"/>
        <v>0</v>
      </c>
      <c r="AK15" s="30">
        <f t="shared" si="1"/>
        <v>0</v>
      </c>
      <c r="AL15" s="30">
        <f t="shared" si="2"/>
        <v>0</v>
      </c>
      <c r="AM15" s="30">
        <f t="shared" si="3"/>
        <v>0</v>
      </c>
      <c r="AN15" s="31">
        <f t="shared" si="4"/>
        <v>0</v>
      </c>
    </row>
    <row r="16" spans="1:40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72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8"/>
      <c r="AI16" s="29">
        <f t="shared" si="5"/>
        <v>0</v>
      </c>
      <c r="AJ16" s="30">
        <f t="shared" si="0"/>
        <v>0</v>
      </c>
      <c r="AK16" s="30">
        <f t="shared" si="1"/>
        <v>0</v>
      </c>
      <c r="AL16" s="30">
        <f t="shared" si="2"/>
        <v>0</v>
      </c>
      <c r="AM16" s="30">
        <f t="shared" si="3"/>
        <v>0</v>
      </c>
      <c r="AN16" s="31">
        <f t="shared" si="4"/>
        <v>0</v>
      </c>
    </row>
    <row r="17" spans="1:40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72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8"/>
      <c r="AI17" s="29">
        <f t="shared" si="5"/>
        <v>0</v>
      </c>
      <c r="AJ17" s="30">
        <f t="shared" si="0"/>
        <v>0</v>
      </c>
      <c r="AK17" s="30">
        <f t="shared" si="1"/>
        <v>0</v>
      </c>
      <c r="AL17" s="30">
        <f t="shared" si="2"/>
        <v>0</v>
      </c>
      <c r="AM17" s="30">
        <f t="shared" si="3"/>
        <v>0</v>
      </c>
      <c r="AN17" s="31">
        <f t="shared" si="4"/>
        <v>0</v>
      </c>
    </row>
    <row r="18" spans="1:40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72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8"/>
      <c r="AI18" s="29">
        <f t="shared" si="5"/>
        <v>0</v>
      </c>
      <c r="AJ18" s="30">
        <f t="shared" si="0"/>
        <v>0</v>
      </c>
      <c r="AK18" s="30">
        <f t="shared" si="1"/>
        <v>0</v>
      </c>
      <c r="AL18" s="30">
        <f t="shared" si="2"/>
        <v>0</v>
      </c>
      <c r="AM18" s="30">
        <f t="shared" si="3"/>
        <v>0</v>
      </c>
      <c r="AN18" s="31">
        <f t="shared" si="4"/>
        <v>0</v>
      </c>
    </row>
    <row r="19" spans="1:40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72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8"/>
      <c r="AI19" s="29">
        <f t="shared" si="5"/>
        <v>0</v>
      </c>
      <c r="AJ19" s="30">
        <f t="shared" si="0"/>
        <v>0</v>
      </c>
      <c r="AK19" s="30">
        <f t="shared" si="1"/>
        <v>0</v>
      </c>
      <c r="AL19" s="30">
        <f t="shared" si="2"/>
        <v>0</v>
      </c>
      <c r="AM19" s="30">
        <f t="shared" si="3"/>
        <v>0</v>
      </c>
      <c r="AN19" s="31">
        <f t="shared" si="4"/>
        <v>0</v>
      </c>
    </row>
    <row r="20" spans="1:40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72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8"/>
      <c r="AI20" s="29">
        <f t="shared" si="5"/>
        <v>0</v>
      </c>
      <c r="AJ20" s="30">
        <f t="shared" si="0"/>
        <v>0</v>
      </c>
      <c r="AK20" s="30">
        <f t="shared" si="1"/>
        <v>0</v>
      </c>
      <c r="AL20" s="30">
        <f t="shared" si="2"/>
        <v>0</v>
      </c>
      <c r="AM20" s="30">
        <f t="shared" si="3"/>
        <v>0</v>
      </c>
      <c r="AN20" s="31">
        <f t="shared" si="4"/>
        <v>0</v>
      </c>
    </row>
    <row r="21" spans="1:40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72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8"/>
      <c r="AI21" s="29">
        <f t="shared" si="5"/>
        <v>0</v>
      </c>
      <c r="AJ21" s="30">
        <f t="shared" si="0"/>
        <v>0</v>
      </c>
      <c r="AK21" s="30">
        <f t="shared" si="1"/>
        <v>0</v>
      </c>
      <c r="AL21" s="30">
        <f t="shared" si="2"/>
        <v>0</v>
      </c>
      <c r="AM21" s="30">
        <f t="shared" si="3"/>
        <v>0</v>
      </c>
      <c r="AN21" s="31">
        <f t="shared" si="4"/>
        <v>0</v>
      </c>
    </row>
    <row r="22" spans="1:40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73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9">
        <f t="shared" si="5"/>
        <v>0</v>
      </c>
      <c r="AJ22" s="40">
        <f t="shared" si="0"/>
        <v>0</v>
      </c>
      <c r="AK22" s="40">
        <f t="shared" si="1"/>
        <v>0</v>
      </c>
      <c r="AL22" s="40">
        <f t="shared" si="2"/>
        <v>0</v>
      </c>
      <c r="AM22" s="40">
        <f t="shared" si="3"/>
        <v>0</v>
      </c>
      <c r="AN22" s="41">
        <f t="shared" si="4"/>
        <v>0</v>
      </c>
    </row>
    <row r="23" spans="1:40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46"/>
      <c r="AK23" s="46"/>
      <c r="AL23" s="46"/>
      <c r="AM23" s="45"/>
      <c r="AN23" s="46"/>
    </row>
    <row r="24" spans="1:40" x14ac:dyDescent="0.25">
      <c r="A24" s="3"/>
      <c r="B24" s="74" t="str">
        <f ca="1">CONCATENATE("Yukarıda isimleri yazılı bulunan Sürekli işçi/işçiler ",AJ4," Yılı ",AJ5," döneminde puantajda belirtilen günlerde çalıştırılmıştır.")</f>
        <v>Yukarıda isimleri yazılı bulunan Sürekli işçi/işçiler 2018 Yılı 15 Ağustos - 14 Eylül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47"/>
      <c r="AG24" s="47"/>
      <c r="AH24" s="47"/>
      <c r="AI24" s="47"/>
      <c r="AJ24" s="51"/>
      <c r="AK24" s="51"/>
      <c r="AL24" s="51"/>
      <c r="AM24" s="51"/>
      <c r="AN24" s="51"/>
    </row>
    <row r="25" spans="1:40" x14ac:dyDescent="0.25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x14ac:dyDescent="0.25">
      <c r="A26" s="3"/>
      <c r="B26" s="49" t="s">
        <v>27</v>
      </c>
      <c r="C26" s="3"/>
      <c r="D26" s="51"/>
      <c r="E26" s="50"/>
      <c r="F26" s="50"/>
      <c r="G26" s="50"/>
      <c r="H26" s="50"/>
      <c r="I26" s="50"/>
      <c r="J26" s="51"/>
      <c r="K26" s="51"/>
      <c r="L26" s="86"/>
      <c r="M26" s="86"/>
      <c r="N26" s="86"/>
      <c r="O26" s="86"/>
      <c r="P26" s="86"/>
      <c r="Q26" s="86"/>
      <c r="R26" s="86"/>
      <c r="S26" s="51"/>
      <c r="T26" s="51"/>
      <c r="U26" s="51"/>
      <c r="V26" s="52"/>
      <c r="W26" s="51"/>
      <c r="X26" s="51"/>
      <c r="Y26" s="51"/>
      <c r="Z26" s="75" t="s">
        <v>28</v>
      </c>
      <c r="AA26" s="75"/>
      <c r="AB26" s="75"/>
      <c r="AC26" s="75"/>
      <c r="AD26" s="75"/>
      <c r="AE26" s="75"/>
      <c r="AF26" s="75"/>
      <c r="AG26" s="75"/>
      <c r="AH26" s="51"/>
      <c r="AI26" s="51"/>
      <c r="AJ26" s="51"/>
      <c r="AK26" s="51"/>
      <c r="AL26" s="51"/>
      <c r="AM26" s="51"/>
      <c r="AN26" s="51"/>
    </row>
    <row r="27" spans="1:40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53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67"/>
      <c r="U29" s="56"/>
      <c r="V29" s="56"/>
      <c r="W29" s="56"/>
      <c r="X29" s="56"/>
      <c r="Y29" s="56"/>
      <c r="Z29" s="56"/>
      <c r="AA29" s="56"/>
      <c r="AB29" s="76" t="s">
        <v>30</v>
      </c>
      <c r="AC29" s="76"/>
      <c r="AD29" s="76"/>
      <c r="AE29" s="76"/>
      <c r="AF29" s="76"/>
      <c r="AG29" s="78"/>
      <c r="AH29" s="78"/>
      <c r="AI29" s="78"/>
      <c r="AJ29" s="78"/>
      <c r="AK29" s="78"/>
      <c r="AL29" s="78"/>
      <c r="AM29" s="78"/>
      <c r="AN29" s="50"/>
    </row>
    <row r="30" spans="1:40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60"/>
      <c r="U30" s="56"/>
      <c r="V30" s="56"/>
      <c r="W30" s="56"/>
      <c r="X30" s="56"/>
      <c r="Y30" s="56"/>
      <c r="Z30" s="56"/>
      <c r="AA30" s="56"/>
      <c r="AB30" s="58"/>
      <c r="AC30" s="58"/>
      <c r="AD30" s="54"/>
      <c r="AE30" s="54"/>
      <c r="AF30" s="59"/>
      <c r="AG30" s="76"/>
      <c r="AH30" s="76"/>
      <c r="AI30" s="76"/>
      <c r="AJ30" s="76"/>
      <c r="AK30" s="76"/>
      <c r="AL30" s="76"/>
      <c r="AM30" s="76"/>
      <c r="AN30" s="50"/>
    </row>
    <row r="31" spans="1:40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6" t="s">
        <v>31</v>
      </c>
      <c r="AC31" s="76"/>
      <c r="AD31" s="76"/>
      <c r="AE31" s="54"/>
      <c r="AF31" s="59"/>
      <c r="AG31" s="77"/>
      <c r="AH31" s="77"/>
      <c r="AI31" s="77"/>
      <c r="AJ31" s="77"/>
      <c r="AK31" s="77"/>
      <c r="AL31" s="77"/>
      <c r="AM31" s="77"/>
      <c r="AN31" s="50"/>
    </row>
    <row r="32" spans="1:40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8"/>
      <c r="AC32" s="58"/>
      <c r="AD32" s="58"/>
      <c r="AE32" s="58"/>
      <c r="AF32" s="60"/>
      <c r="AG32" s="60"/>
      <c r="AH32" s="56"/>
      <c r="AI32" s="56"/>
      <c r="AJ32" s="56"/>
      <c r="AK32" s="56"/>
      <c r="AL32" s="56"/>
      <c r="AM32" s="56"/>
      <c r="AN32" s="50"/>
    </row>
    <row r="33" spans="1:40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6" t="s">
        <v>32</v>
      </c>
      <c r="AC33" s="76"/>
      <c r="AD33" s="76"/>
      <c r="AE33" s="58"/>
      <c r="AF33" s="60"/>
      <c r="AG33" s="60"/>
      <c r="AH33" s="56"/>
      <c r="AI33" s="56"/>
      <c r="AJ33" s="56"/>
      <c r="AK33" s="59"/>
      <c r="AL33" s="56"/>
      <c r="AM33" s="56"/>
      <c r="AN33" s="50"/>
    </row>
    <row r="34" spans="1:4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61"/>
      <c r="AL34" s="3"/>
      <c r="AM34" s="3"/>
      <c r="AN34" s="3"/>
    </row>
  </sheetData>
  <mergeCells count="65">
    <mergeCell ref="AB33:AD33"/>
    <mergeCell ref="M29:S29"/>
    <mergeCell ref="AB29:AF29"/>
    <mergeCell ref="AG29:AM29"/>
    <mergeCell ref="M30:S30"/>
    <mergeCell ref="AG30:AM30"/>
    <mergeCell ref="F31:L31"/>
    <mergeCell ref="AB31:AD31"/>
    <mergeCell ref="AG31:AM31"/>
    <mergeCell ref="AN8:AN12"/>
    <mergeCell ref="B24:AE24"/>
    <mergeCell ref="L26:R26"/>
    <mergeCell ref="Z26:AG26"/>
    <mergeCell ref="L27:R27"/>
    <mergeCell ref="F28:L28"/>
    <mergeCell ref="M28:S28"/>
    <mergeCell ref="AH8:AH11"/>
    <mergeCell ref="AI8:AI12"/>
    <mergeCell ref="AJ8:AJ12"/>
    <mergeCell ref="AK8:AK12"/>
    <mergeCell ref="AL8:AL12"/>
    <mergeCell ref="AM8:AM12"/>
    <mergeCell ref="T8:T11"/>
    <mergeCell ref="AG8:AG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E8:AE11"/>
    <mergeCell ref="AF8:AF11"/>
    <mergeCell ref="O8:O11"/>
    <mergeCell ref="P8:P11"/>
    <mergeCell ref="Q8:Q11"/>
    <mergeCell ref="R8:R11"/>
    <mergeCell ref="S8:S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U8:U11"/>
    <mergeCell ref="J8:J11"/>
    <mergeCell ref="K8:K11"/>
    <mergeCell ref="L8:L11"/>
    <mergeCell ref="M8:M11"/>
    <mergeCell ref="N8:N11"/>
    <mergeCell ref="A5:B5"/>
    <mergeCell ref="C5:E5"/>
    <mergeCell ref="AH5:AI5"/>
    <mergeCell ref="AJ5:AN5"/>
    <mergeCell ref="A4:B4"/>
    <mergeCell ref="C4:E4"/>
    <mergeCell ref="G4:Z4"/>
    <mergeCell ref="AH4:AI4"/>
    <mergeCell ref="AJ4:AN4"/>
  </mergeCells>
  <conditionalFormatting sqref="D13:E13 D14:AH22 H13:L13 O13:T13 V13:Z13 AC13:AG13">
    <cfRule type="cellIs" dxfId="113" priority="34" stopIfTrue="1" operator="equal">
      <formula>"T"</formula>
    </cfRule>
    <cfRule type="cellIs" dxfId="112" priority="35" stopIfTrue="1" operator="equal">
      <formula>"R"</formula>
    </cfRule>
    <cfRule type="cellIs" dxfId="111" priority="36" stopIfTrue="1" operator="equal">
      <formula>"İ"</formula>
    </cfRule>
  </conditionalFormatting>
  <conditionalFormatting sqref="F13">
    <cfRule type="cellIs" dxfId="110" priority="31" stopIfTrue="1" operator="equal">
      <formula>"T"</formula>
    </cfRule>
    <cfRule type="cellIs" dxfId="109" priority="32" stopIfTrue="1" operator="equal">
      <formula>"R"</formula>
    </cfRule>
    <cfRule type="cellIs" dxfId="108" priority="33" stopIfTrue="1" operator="equal">
      <formula>"İ"</formula>
    </cfRule>
  </conditionalFormatting>
  <conditionalFormatting sqref="AH13">
    <cfRule type="cellIs" dxfId="107" priority="16" stopIfTrue="1" operator="equal">
      <formula>"T"</formula>
    </cfRule>
    <cfRule type="cellIs" dxfId="106" priority="17" stopIfTrue="1" operator="equal">
      <formula>"R"</formula>
    </cfRule>
    <cfRule type="cellIs" dxfId="105" priority="18" stopIfTrue="1" operator="equal">
      <formula>"İ"</formula>
    </cfRule>
  </conditionalFormatting>
  <conditionalFormatting sqref="AA13">
    <cfRule type="cellIs" dxfId="104" priority="22" stopIfTrue="1" operator="equal">
      <formula>"T"</formula>
    </cfRule>
    <cfRule type="cellIs" dxfId="103" priority="23" stopIfTrue="1" operator="equal">
      <formula>"R"</formula>
    </cfRule>
    <cfRule type="cellIs" dxfId="102" priority="24" stopIfTrue="1" operator="equal">
      <formula>"İ"</formula>
    </cfRule>
  </conditionalFormatting>
  <conditionalFormatting sqref="G13">
    <cfRule type="cellIs" dxfId="101" priority="13" stopIfTrue="1" operator="equal">
      <formula>"T"</formula>
    </cfRule>
    <cfRule type="cellIs" dxfId="100" priority="14" stopIfTrue="1" operator="equal">
      <formula>"R"</formula>
    </cfRule>
    <cfRule type="cellIs" dxfId="99" priority="15" stopIfTrue="1" operator="equal">
      <formula>"İ"</formula>
    </cfRule>
  </conditionalFormatting>
  <conditionalFormatting sqref="M13">
    <cfRule type="cellIs" dxfId="98" priority="10" stopIfTrue="1" operator="equal">
      <formula>"T"</formula>
    </cfRule>
    <cfRule type="cellIs" dxfId="97" priority="11" stopIfTrue="1" operator="equal">
      <formula>"R"</formula>
    </cfRule>
    <cfRule type="cellIs" dxfId="96" priority="12" stopIfTrue="1" operator="equal">
      <formula>"İ"</formula>
    </cfRule>
  </conditionalFormatting>
  <conditionalFormatting sqref="N13">
    <cfRule type="cellIs" dxfId="95" priority="7" stopIfTrue="1" operator="equal">
      <formula>"T"</formula>
    </cfRule>
    <cfRule type="cellIs" dxfId="94" priority="8" stopIfTrue="1" operator="equal">
      <formula>"R"</formula>
    </cfRule>
    <cfRule type="cellIs" dxfId="93" priority="9" stopIfTrue="1" operator="equal">
      <formula>"İ"</formula>
    </cfRule>
  </conditionalFormatting>
  <conditionalFormatting sqref="U13">
    <cfRule type="cellIs" dxfId="92" priority="4" stopIfTrue="1" operator="equal">
      <formula>"T"</formula>
    </cfRule>
    <cfRule type="cellIs" dxfId="91" priority="5" stopIfTrue="1" operator="equal">
      <formula>"R"</formula>
    </cfRule>
    <cfRule type="cellIs" dxfId="90" priority="6" stopIfTrue="1" operator="equal">
      <formula>"İ"</formula>
    </cfRule>
  </conditionalFormatting>
  <conditionalFormatting sqref="AB13">
    <cfRule type="cellIs" dxfId="89" priority="1" stopIfTrue="1" operator="equal">
      <formula>"T"</formula>
    </cfRule>
    <cfRule type="cellIs" dxfId="88" priority="2" stopIfTrue="1" operator="equal">
      <formula>"R"</formula>
    </cfRule>
    <cfRule type="cellIs" dxfId="87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4"/>
  <sheetViews>
    <sheetView workbookViewId="0">
      <selection activeCell="AF13" sqref="AF13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62"/>
      <c r="AH3" s="62"/>
    </row>
    <row r="4" spans="1:39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2"/>
      <c r="AA4" s="2"/>
      <c r="AB4" s="2"/>
      <c r="AC4" s="3"/>
      <c r="AD4" s="3"/>
      <c r="AE4" s="3"/>
      <c r="AF4" s="63"/>
      <c r="AG4" s="116" t="s">
        <v>2</v>
      </c>
      <c r="AH4" s="117"/>
      <c r="AI4" s="118">
        <f ca="1">YEAR(TODAY())</f>
        <v>2018</v>
      </c>
      <c r="AJ4" s="119"/>
      <c r="AK4" s="119"/>
      <c r="AL4" s="119"/>
      <c r="AM4" s="120"/>
    </row>
    <row r="5" spans="1:39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4"/>
      <c r="AG5" s="106" t="s">
        <v>5</v>
      </c>
      <c r="AH5" s="107"/>
      <c r="AI5" s="108" t="s">
        <v>41</v>
      </c>
      <c r="AJ5" s="108"/>
      <c r="AK5" s="108"/>
      <c r="AL5" s="108"/>
      <c r="AM5" s="109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79" t="s">
        <v>8</v>
      </c>
      <c r="AI7" s="80"/>
      <c r="AJ7" s="80"/>
      <c r="AK7" s="80"/>
      <c r="AL7" s="80"/>
      <c r="AM7" s="81"/>
    </row>
    <row r="8" spans="1:39" ht="15.95" customHeight="1" x14ac:dyDescent="0.25">
      <c r="A8" s="97"/>
      <c r="B8" s="99"/>
      <c r="C8" s="99"/>
      <c r="D8" s="91" t="s">
        <v>9</v>
      </c>
      <c r="E8" s="91" t="s">
        <v>10</v>
      </c>
      <c r="F8" s="91" t="s">
        <v>11</v>
      </c>
      <c r="G8" s="91" t="s">
        <v>12</v>
      </c>
      <c r="H8" s="91" t="s">
        <v>13</v>
      </c>
      <c r="I8" s="91" t="s">
        <v>14</v>
      </c>
      <c r="J8" s="91" t="s">
        <v>15</v>
      </c>
      <c r="K8" s="91" t="s">
        <v>9</v>
      </c>
      <c r="L8" s="91" t="s">
        <v>10</v>
      </c>
      <c r="M8" s="91" t="s">
        <v>11</v>
      </c>
      <c r="N8" s="91" t="s">
        <v>12</v>
      </c>
      <c r="O8" s="91" t="s">
        <v>13</v>
      </c>
      <c r="P8" s="91" t="s">
        <v>14</v>
      </c>
      <c r="Q8" s="91" t="s">
        <v>15</v>
      </c>
      <c r="R8" s="91" t="s">
        <v>9</v>
      </c>
      <c r="S8" s="91" t="s">
        <v>10</v>
      </c>
      <c r="T8" s="91" t="s">
        <v>11</v>
      </c>
      <c r="U8" s="91" t="s">
        <v>12</v>
      </c>
      <c r="V8" s="91" t="s">
        <v>13</v>
      </c>
      <c r="W8" s="91" t="s">
        <v>14</v>
      </c>
      <c r="X8" s="91" t="s">
        <v>15</v>
      </c>
      <c r="Y8" s="91" t="s">
        <v>9</v>
      </c>
      <c r="Z8" s="91" t="s">
        <v>10</v>
      </c>
      <c r="AA8" s="91" t="s">
        <v>11</v>
      </c>
      <c r="AB8" s="91" t="s">
        <v>12</v>
      </c>
      <c r="AC8" s="91" t="s">
        <v>13</v>
      </c>
      <c r="AD8" s="91" t="s">
        <v>14</v>
      </c>
      <c r="AE8" s="91" t="s">
        <v>15</v>
      </c>
      <c r="AF8" s="91" t="s">
        <v>9</v>
      </c>
      <c r="AG8" s="91" t="s">
        <v>10</v>
      </c>
      <c r="AH8" s="94" t="s">
        <v>34</v>
      </c>
      <c r="AI8" s="95" t="s">
        <v>16</v>
      </c>
      <c r="AJ8" s="95" t="s">
        <v>17</v>
      </c>
      <c r="AK8" s="95" t="s">
        <v>18</v>
      </c>
      <c r="AL8" s="95" t="s">
        <v>19</v>
      </c>
      <c r="AM8" s="85" t="s">
        <v>8</v>
      </c>
    </row>
    <row r="9" spans="1:39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5"/>
      <c r="AI9" s="95"/>
      <c r="AJ9" s="95"/>
      <c r="AK9" s="95"/>
      <c r="AL9" s="95"/>
      <c r="AM9" s="85"/>
    </row>
    <row r="10" spans="1:39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5"/>
      <c r="AI10" s="95"/>
      <c r="AJ10" s="95"/>
      <c r="AK10" s="95"/>
      <c r="AL10" s="95"/>
      <c r="AM10" s="85"/>
    </row>
    <row r="11" spans="1:39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5"/>
      <c r="AI11" s="95"/>
      <c r="AJ11" s="95"/>
      <c r="AK11" s="95"/>
      <c r="AL11" s="95"/>
      <c r="AM11" s="85"/>
    </row>
    <row r="12" spans="1:39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1</v>
      </c>
      <c r="U12" s="12">
        <v>2</v>
      </c>
      <c r="V12" s="12">
        <v>3</v>
      </c>
      <c r="W12" s="12">
        <v>4</v>
      </c>
      <c r="X12" s="12">
        <v>5</v>
      </c>
      <c r="Y12" s="12">
        <v>6</v>
      </c>
      <c r="Z12" s="12">
        <v>7</v>
      </c>
      <c r="AA12" s="12">
        <v>8</v>
      </c>
      <c r="AB12" s="12">
        <v>9</v>
      </c>
      <c r="AC12" s="12">
        <v>10</v>
      </c>
      <c r="AD12" s="12">
        <v>11</v>
      </c>
      <c r="AE12" s="12">
        <v>12</v>
      </c>
      <c r="AF12" s="12">
        <v>13</v>
      </c>
      <c r="AG12" s="12">
        <v>14</v>
      </c>
      <c r="AH12" s="95"/>
      <c r="AI12" s="95"/>
      <c r="AJ12" s="95"/>
      <c r="AK12" s="95"/>
      <c r="AL12" s="95"/>
      <c r="AM12" s="85"/>
    </row>
    <row r="13" spans="1:39" x14ac:dyDescent="0.25">
      <c r="A13" s="13">
        <v>1</v>
      </c>
      <c r="B13" s="14">
        <v>11111111111</v>
      </c>
      <c r="C13" s="15" t="s">
        <v>25</v>
      </c>
      <c r="D13" s="16" t="s">
        <v>26</v>
      </c>
      <c r="E13" s="16" t="s">
        <v>26</v>
      </c>
      <c r="F13" s="17" t="s">
        <v>35</v>
      </c>
      <c r="G13" s="17" t="s">
        <v>35</v>
      </c>
      <c r="H13" s="17" t="s">
        <v>35</v>
      </c>
      <c r="I13" s="17" t="s">
        <v>35</v>
      </c>
      <c r="J13" s="17" t="s">
        <v>35</v>
      </c>
      <c r="K13" s="16" t="s">
        <v>26</v>
      </c>
      <c r="L13" s="16" t="s">
        <v>26</v>
      </c>
      <c r="M13" s="17" t="s">
        <v>35</v>
      </c>
      <c r="N13" s="17" t="s">
        <v>35</v>
      </c>
      <c r="O13" s="17" t="s">
        <v>35</v>
      </c>
      <c r="P13" s="17" t="s">
        <v>35</v>
      </c>
      <c r="Q13" s="16" t="s">
        <v>35</v>
      </c>
      <c r="R13" s="16" t="s">
        <v>26</v>
      </c>
      <c r="S13" s="16" t="s">
        <v>26</v>
      </c>
      <c r="T13" s="17" t="s">
        <v>35</v>
      </c>
      <c r="U13" s="17" t="s">
        <v>35</v>
      </c>
      <c r="V13" s="18" t="s">
        <v>35</v>
      </c>
      <c r="W13" s="16" t="s">
        <v>35</v>
      </c>
      <c r="X13" s="16" t="s">
        <v>35</v>
      </c>
      <c r="Y13" s="16" t="s">
        <v>26</v>
      </c>
      <c r="Z13" s="16" t="s">
        <v>26</v>
      </c>
      <c r="AA13" s="17" t="s">
        <v>35</v>
      </c>
      <c r="AB13" s="17" t="s">
        <v>35</v>
      </c>
      <c r="AC13" s="18" t="s">
        <v>35</v>
      </c>
      <c r="AD13" s="16" t="s">
        <v>35</v>
      </c>
      <c r="AE13" s="16" t="s">
        <v>35</v>
      </c>
      <c r="AF13" s="16" t="s">
        <v>26</v>
      </c>
      <c r="AG13" s="16" t="s">
        <v>26</v>
      </c>
      <c r="AH13" s="19">
        <f>COUNTIF(D13:AG13,"X")</f>
        <v>20</v>
      </c>
      <c r="AI13" s="20">
        <f t="shared" ref="AI13:AI22" si="0">COUNTIF(D13:AG13,"T")</f>
        <v>10</v>
      </c>
      <c r="AJ13" s="20">
        <f t="shared" ref="AJ13:AJ22" si="1">COUNTIF(D13:AG13,"İ")</f>
        <v>0</v>
      </c>
      <c r="AK13" s="20">
        <f t="shared" ref="AK13:AK22" si="2">COUNTIF(D13:AG13,"R")</f>
        <v>0</v>
      </c>
      <c r="AL13" s="20">
        <f t="shared" ref="AL13:AL22" si="3">COUNTIF(D13:AG13,"G")</f>
        <v>0</v>
      </c>
      <c r="AM13" s="21">
        <f t="shared" ref="AM13:AM22" si="4">SUM(AH13:AL13)</f>
        <v>30</v>
      </c>
    </row>
    <row r="14" spans="1:39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5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8"/>
      <c r="AH14" s="29">
        <f t="shared" ref="AH14:AH22" si="5">COUNTIF(D14:AG14,"D")</f>
        <v>0</v>
      </c>
      <c r="AI14" s="30">
        <f t="shared" si="0"/>
        <v>0</v>
      </c>
      <c r="AJ14" s="30">
        <f t="shared" si="1"/>
        <v>0</v>
      </c>
      <c r="AK14" s="30">
        <f t="shared" si="2"/>
        <v>0</v>
      </c>
      <c r="AL14" s="30">
        <f t="shared" si="3"/>
        <v>0</v>
      </c>
      <c r="AM14" s="31">
        <f t="shared" si="4"/>
        <v>0</v>
      </c>
    </row>
    <row r="15" spans="1:39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9">
        <f t="shared" si="5"/>
        <v>0</v>
      </c>
      <c r="AI15" s="30">
        <f t="shared" si="0"/>
        <v>0</v>
      </c>
      <c r="AJ15" s="30">
        <f t="shared" si="1"/>
        <v>0</v>
      </c>
      <c r="AK15" s="30">
        <f t="shared" si="2"/>
        <v>0</v>
      </c>
      <c r="AL15" s="30">
        <f t="shared" si="3"/>
        <v>0</v>
      </c>
      <c r="AM15" s="31">
        <f t="shared" si="4"/>
        <v>0</v>
      </c>
    </row>
    <row r="16" spans="1:39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25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8"/>
      <c r="AH16" s="29">
        <f t="shared" si="5"/>
        <v>0</v>
      </c>
      <c r="AI16" s="30">
        <f t="shared" si="0"/>
        <v>0</v>
      </c>
      <c r="AJ16" s="30">
        <f t="shared" si="1"/>
        <v>0</v>
      </c>
      <c r="AK16" s="30">
        <f t="shared" si="2"/>
        <v>0</v>
      </c>
      <c r="AL16" s="30">
        <f t="shared" si="3"/>
        <v>0</v>
      </c>
      <c r="AM16" s="31">
        <f t="shared" si="4"/>
        <v>0</v>
      </c>
    </row>
    <row r="17" spans="1:39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25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8"/>
      <c r="AH17" s="29">
        <f t="shared" si="5"/>
        <v>0</v>
      </c>
      <c r="AI17" s="30">
        <f t="shared" si="0"/>
        <v>0</v>
      </c>
      <c r="AJ17" s="30">
        <f t="shared" si="1"/>
        <v>0</v>
      </c>
      <c r="AK17" s="30">
        <f t="shared" si="2"/>
        <v>0</v>
      </c>
      <c r="AL17" s="30">
        <f t="shared" si="3"/>
        <v>0</v>
      </c>
      <c r="AM17" s="31">
        <f t="shared" si="4"/>
        <v>0</v>
      </c>
    </row>
    <row r="18" spans="1:39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8"/>
      <c r="AH18" s="29">
        <f t="shared" si="5"/>
        <v>0</v>
      </c>
      <c r="AI18" s="30">
        <f t="shared" si="0"/>
        <v>0</v>
      </c>
      <c r="AJ18" s="30">
        <f t="shared" si="1"/>
        <v>0</v>
      </c>
      <c r="AK18" s="30">
        <f t="shared" si="2"/>
        <v>0</v>
      </c>
      <c r="AL18" s="30">
        <f t="shared" si="3"/>
        <v>0</v>
      </c>
      <c r="AM18" s="31">
        <f t="shared" si="4"/>
        <v>0</v>
      </c>
    </row>
    <row r="19" spans="1:39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25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8"/>
      <c r="AH19" s="29">
        <f t="shared" si="5"/>
        <v>0</v>
      </c>
      <c r="AI19" s="30">
        <f t="shared" si="0"/>
        <v>0</v>
      </c>
      <c r="AJ19" s="30">
        <f t="shared" si="1"/>
        <v>0</v>
      </c>
      <c r="AK19" s="30">
        <f t="shared" si="2"/>
        <v>0</v>
      </c>
      <c r="AL19" s="30">
        <f t="shared" si="3"/>
        <v>0</v>
      </c>
      <c r="AM19" s="31">
        <f t="shared" si="4"/>
        <v>0</v>
      </c>
    </row>
    <row r="20" spans="1:39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2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8"/>
      <c r="AH20" s="29">
        <f t="shared" si="5"/>
        <v>0</v>
      </c>
      <c r="AI20" s="30">
        <f t="shared" si="0"/>
        <v>0</v>
      </c>
      <c r="AJ20" s="30">
        <f t="shared" si="1"/>
        <v>0</v>
      </c>
      <c r="AK20" s="30">
        <f t="shared" si="2"/>
        <v>0</v>
      </c>
      <c r="AL20" s="30">
        <f t="shared" si="3"/>
        <v>0</v>
      </c>
      <c r="AM20" s="31">
        <f t="shared" si="4"/>
        <v>0</v>
      </c>
    </row>
    <row r="21" spans="1:39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2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9">
        <f t="shared" si="5"/>
        <v>0</v>
      </c>
      <c r="AI21" s="30">
        <f t="shared" si="0"/>
        <v>0</v>
      </c>
      <c r="AJ21" s="30">
        <f t="shared" si="1"/>
        <v>0</v>
      </c>
      <c r="AK21" s="30">
        <f t="shared" si="2"/>
        <v>0</v>
      </c>
      <c r="AL21" s="30">
        <f t="shared" si="3"/>
        <v>0</v>
      </c>
      <c r="AM21" s="31">
        <f t="shared" si="4"/>
        <v>0</v>
      </c>
    </row>
    <row r="22" spans="1:39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9">
        <f t="shared" si="5"/>
        <v>0</v>
      </c>
      <c r="AI22" s="40">
        <f t="shared" si="0"/>
        <v>0</v>
      </c>
      <c r="AJ22" s="40">
        <f t="shared" si="1"/>
        <v>0</v>
      </c>
      <c r="AK22" s="40">
        <f t="shared" si="2"/>
        <v>0</v>
      </c>
      <c r="AL22" s="40">
        <f t="shared" si="3"/>
        <v>0</v>
      </c>
      <c r="AM22" s="41">
        <f t="shared" si="4"/>
        <v>0</v>
      </c>
    </row>
    <row r="23" spans="1:39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6"/>
      <c r="AI23" s="46"/>
      <c r="AJ23" s="46"/>
      <c r="AK23" s="46"/>
      <c r="AL23" s="45"/>
      <c r="AM23" s="46"/>
    </row>
    <row r="24" spans="1:39" x14ac:dyDescent="0.25">
      <c r="A24" s="3"/>
      <c r="B24" s="74" t="str">
        <f ca="1">CONCATENATE("Yukarıda isimleri yazılı bulunan Sürekli işçi/işçiler ",AI4," Yılı ",AI5," döneminde puantajda belirtilen günlerde çalıştırılmıştır.")</f>
        <v>Yukarıda isimleri yazılı bulunan Sürekli işçi/işçiler 2018 Yılı 15 Eylül - 14 Ekim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47"/>
      <c r="AF24" s="47"/>
      <c r="AG24" s="47"/>
      <c r="AH24" s="47"/>
      <c r="AI24" s="51"/>
      <c r="AJ24" s="51"/>
      <c r="AK24" s="51"/>
      <c r="AL24" s="51"/>
      <c r="AM24" s="51"/>
    </row>
    <row r="25" spans="1:39" x14ac:dyDescent="0.25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 x14ac:dyDescent="0.25">
      <c r="A26" s="3"/>
      <c r="B26" s="49" t="s">
        <v>27</v>
      </c>
      <c r="C26" s="3"/>
      <c r="D26" s="51"/>
      <c r="E26" s="50"/>
      <c r="F26" s="50"/>
      <c r="G26" s="50"/>
      <c r="H26" s="50"/>
      <c r="I26" s="50"/>
      <c r="J26" s="51"/>
      <c r="K26" s="51"/>
      <c r="L26" s="86"/>
      <c r="M26" s="86"/>
      <c r="N26" s="86"/>
      <c r="O26" s="86"/>
      <c r="P26" s="86"/>
      <c r="Q26" s="86"/>
      <c r="R26" s="86"/>
      <c r="S26" s="51"/>
      <c r="T26" s="51"/>
      <c r="U26" s="52"/>
      <c r="V26" s="51"/>
      <c r="W26" s="51"/>
      <c r="X26" s="51"/>
      <c r="Y26" s="75" t="s">
        <v>28</v>
      </c>
      <c r="Z26" s="75"/>
      <c r="AA26" s="75"/>
      <c r="AB26" s="75"/>
      <c r="AC26" s="75"/>
      <c r="AD26" s="75"/>
      <c r="AE26" s="75"/>
      <c r="AF26" s="75"/>
      <c r="AG26" s="51"/>
      <c r="AH26" s="51"/>
      <c r="AI26" s="51"/>
      <c r="AJ26" s="51"/>
      <c r="AK26" s="51"/>
      <c r="AL26" s="51"/>
      <c r="AM26" s="51"/>
    </row>
    <row r="27" spans="1:39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56"/>
      <c r="U29" s="56"/>
      <c r="V29" s="56"/>
      <c r="W29" s="56"/>
      <c r="X29" s="56"/>
      <c r="Y29" s="56"/>
      <c r="Z29" s="56"/>
      <c r="AA29" s="76" t="s">
        <v>30</v>
      </c>
      <c r="AB29" s="76"/>
      <c r="AC29" s="76"/>
      <c r="AD29" s="76"/>
      <c r="AE29" s="76"/>
      <c r="AF29" s="78"/>
      <c r="AG29" s="78"/>
      <c r="AH29" s="78"/>
      <c r="AI29" s="78"/>
      <c r="AJ29" s="78"/>
      <c r="AK29" s="78"/>
      <c r="AL29" s="78"/>
      <c r="AM29" s="50"/>
    </row>
    <row r="30" spans="1:39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56"/>
      <c r="U30" s="56"/>
      <c r="V30" s="56"/>
      <c r="W30" s="56"/>
      <c r="X30" s="56"/>
      <c r="Y30" s="56"/>
      <c r="Z30" s="56"/>
      <c r="AA30" s="58"/>
      <c r="AB30" s="58"/>
      <c r="AC30" s="54"/>
      <c r="AD30" s="54"/>
      <c r="AE30" s="59"/>
      <c r="AF30" s="76"/>
      <c r="AG30" s="76"/>
      <c r="AH30" s="76"/>
      <c r="AI30" s="76"/>
      <c r="AJ30" s="76"/>
      <c r="AK30" s="76"/>
      <c r="AL30" s="76"/>
      <c r="AM30" s="50"/>
    </row>
    <row r="31" spans="1:39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76" t="s">
        <v>31</v>
      </c>
      <c r="AB31" s="76"/>
      <c r="AC31" s="76"/>
      <c r="AD31" s="54"/>
      <c r="AE31" s="59"/>
      <c r="AF31" s="77"/>
      <c r="AG31" s="77"/>
      <c r="AH31" s="77"/>
      <c r="AI31" s="77"/>
      <c r="AJ31" s="77"/>
      <c r="AK31" s="77"/>
      <c r="AL31" s="77"/>
      <c r="AM31" s="50"/>
    </row>
    <row r="32" spans="1:39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8"/>
      <c r="AB32" s="58"/>
      <c r="AC32" s="58"/>
      <c r="AD32" s="58"/>
      <c r="AE32" s="60"/>
      <c r="AF32" s="60"/>
      <c r="AG32" s="56"/>
      <c r="AH32" s="56"/>
      <c r="AI32" s="56"/>
      <c r="AJ32" s="56"/>
      <c r="AK32" s="56"/>
      <c r="AL32" s="56"/>
      <c r="AM32" s="50"/>
    </row>
    <row r="33" spans="1:39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76" t="s">
        <v>32</v>
      </c>
      <c r="AB33" s="76"/>
      <c r="AC33" s="76"/>
      <c r="AD33" s="58"/>
      <c r="AE33" s="60"/>
      <c r="AF33" s="60"/>
      <c r="AG33" s="56"/>
      <c r="AH33" s="56"/>
      <c r="AI33" s="56"/>
      <c r="AJ33" s="59"/>
      <c r="AK33" s="56"/>
      <c r="AL33" s="56"/>
      <c r="AM33" s="50"/>
    </row>
    <row r="34" spans="1:3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61"/>
      <c r="AK34" s="3"/>
      <c r="AL34" s="3"/>
      <c r="AM34" s="3"/>
    </row>
  </sheetData>
  <mergeCells count="64">
    <mergeCell ref="AA33:AC33"/>
    <mergeCell ref="M29:S29"/>
    <mergeCell ref="AA29:AE29"/>
    <mergeCell ref="AF29:AL29"/>
    <mergeCell ref="M30:S30"/>
    <mergeCell ref="AF30:AL30"/>
    <mergeCell ref="F31:L31"/>
    <mergeCell ref="AA31:AC31"/>
    <mergeCell ref="AF31:AL31"/>
    <mergeCell ref="AM8:AM12"/>
    <mergeCell ref="B24:AD24"/>
    <mergeCell ref="L26:R26"/>
    <mergeCell ref="Y26:AF26"/>
    <mergeCell ref="L27:R27"/>
    <mergeCell ref="F28:L28"/>
    <mergeCell ref="M28:S28"/>
    <mergeCell ref="AG8:AG11"/>
    <mergeCell ref="AH8:AH12"/>
    <mergeCell ref="AI8:AI12"/>
    <mergeCell ref="AJ8:AJ12"/>
    <mergeCell ref="AK8:AK12"/>
    <mergeCell ref="AL8:AL12"/>
    <mergeCell ref="AF8:AF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E8:AE11"/>
    <mergeCell ref="P8:P11"/>
    <mergeCell ref="Q8:Q11"/>
    <mergeCell ref="R8:R11"/>
    <mergeCell ref="S8:S11"/>
    <mergeCell ref="T8:T11"/>
    <mergeCell ref="O8:O11"/>
    <mergeCell ref="A7:A10"/>
    <mergeCell ref="B7:C10"/>
    <mergeCell ref="D7:AG7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G5:AH5"/>
    <mergeCell ref="AI5:AM5"/>
    <mergeCell ref="A4:B4"/>
    <mergeCell ref="C4:E4"/>
    <mergeCell ref="G4:Y4"/>
    <mergeCell ref="AG4:AH4"/>
    <mergeCell ref="AI4:AM4"/>
  </mergeCells>
  <conditionalFormatting sqref="D14:AG22 D13:E13 H13:L13 O13:S13 U13:Y13 AB13:AF13">
    <cfRule type="cellIs" dxfId="86" priority="31" stopIfTrue="1" operator="equal">
      <formula>"T"</formula>
    </cfRule>
    <cfRule type="cellIs" dxfId="85" priority="32" stopIfTrue="1" operator="equal">
      <formula>"R"</formula>
    </cfRule>
    <cfRule type="cellIs" dxfId="84" priority="33" stopIfTrue="1" operator="equal">
      <formula>"İ"</formula>
    </cfRule>
  </conditionalFormatting>
  <conditionalFormatting sqref="F13">
    <cfRule type="cellIs" dxfId="83" priority="28" stopIfTrue="1" operator="equal">
      <formula>"T"</formula>
    </cfRule>
    <cfRule type="cellIs" dxfId="82" priority="29" stopIfTrue="1" operator="equal">
      <formula>"R"</formula>
    </cfRule>
    <cfRule type="cellIs" dxfId="81" priority="30" stopIfTrue="1" operator="equal">
      <formula>"İ"</formula>
    </cfRule>
  </conditionalFormatting>
  <conditionalFormatting sqref="G13">
    <cfRule type="cellIs" dxfId="80" priority="19" stopIfTrue="1" operator="equal">
      <formula>"T"</formula>
    </cfRule>
    <cfRule type="cellIs" dxfId="79" priority="20" stopIfTrue="1" operator="equal">
      <formula>"R"</formula>
    </cfRule>
    <cfRule type="cellIs" dxfId="78" priority="21" stopIfTrue="1" operator="equal">
      <formula>"İ"</formula>
    </cfRule>
  </conditionalFormatting>
  <conditionalFormatting sqref="M13">
    <cfRule type="cellIs" dxfId="77" priority="16" stopIfTrue="1" operator="equal">
      <formula>"T"</formula>
    </cfRule>
    <cfRule type="cellIs" dxfId="76" priority="17" stopIfTrue="1" operator="equal">
      <formula>"R"</formula>
    </cfRule>
    <cfRule type="cellIs" dxfId="75" priority="18" stopIfTrue="1" operator="equal">
      <formula>"İ"</formula>
    </cfRule>
  </conditionalFormatting>
  <conditionalFormatting sqref="N13">
    <cfRule type="cellIs" dxfId="74" priority="13" stopIfTrue="1" operator="equal">
      <formula>"T"</formula>
    </cfRule>
    <cfRule type="cellIs" dxfId="73" priority="14" stopIfTrue="1" operator="equal">
      <formula>"R"</formula>
    </cfRule>
    <cfRule type="cellIs" dxfId="72" priority="15" stopIfTrue="1" operator="equal">
      <formula>"İ"</formula>
    </cfRule>
  </conditionalFormatting>
  <conditionalFormatting sqref="T13">
    <cfRule type="cellIs" dxfId="71" priority="10" stopIfTrue="1" operator="equal">
      <formula>"T"</formula>
    </cfRule>
    <cfRule type="cellIs" dxfId="70" priority="11" stopIfTrue="1" operator="equal">
      <formula>"R"</formula>
    </cfRule>
    <cfRule type="cellIs" dxfId="69" priority="12" stopIfTrue="1" operator="equal">
      <formula>"İ"</formula>
    </cfRule>
  </conditionalFormatting>
  <conditionalFormatting sqref="AA13">
    <cfRule type="cellIs" dxfId="68" priority="7" stopIfTrue="1" operator="equal">
      <formula>"T"</formula>
    </cfRule>
    <cfRule type="cellIs" dxfId="67" priority="8" stopIfTrue="1" operator="equal">
      <formula>"R"</formula>
    </cfRule>
    <cfRule type="cellIs" dxfId="66" priority="9" stopIfTrue="1" operator="equal">
      <formula>"İ"</formula>
    </cfRule>
  </conditionalFormatting>
  <conditionalFormatting sqref="Z13">
    <cfRule type="cellIs" dxfId="65" priority="4" stopIfTrue="1" operator="equal">
      <formula>"T"</formula>
    </cfRule>
    <cfRule type="cellIs" dxfId="64" priority="5" stopIfTrue="1" operator="equal">
      <formula>"R"</formula>
    </cfRule>
    <cfRule type="cellIs" dxfId="63" priority="6" stopIfTrue="1" operator="equal">
      <formula>"İ"</formula>
    </cfRule>
  </conditionalFormatting>
  <conditionalFormatting sqref="AG13">
    <cfRule type="cellIs" dxfId="62" priority="1" stopIfTrue="1" operator="equal">
      <formula>"T"</formula>
    </cfRule>
    <cfRule type="cellIs" dxfId="61" priority="2" stopIfTrue="1" operator="equal">
      <formula>"R"</formula>
    </cfRule>
    <cfRule type="cellIs" dxfId="60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34"/>
  <sheetViews>
    <sheetView workbookViewId="0">
      <selection activeCell="AI14" sqref="AI14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19" width="3.125" bestFit="1" customWidth="1"/>
    <col min="20" max="20" width="3.125" customWidth="1"/>
    <col min="21" max="35" width="3.125" bestFit="1" customWidth="1"/>
    <col min="36" max="36" width="3.625" customWidth="1"/>
    <col min="37" max="39" width="3.125" bestFit="1" customWidth="1"/>
    <col min="40" max="40" width="5.5" customWidth="1"/>
  </cols>
  <sheetData>
    <row r="3" spans="1:40" ht="16.5" thickBot="1" x14ac:dyDescent="0.3">
      <c r="AH3" s="62"/>
      <c r="AI3" s="62"/>
    </row>
    <row r="4" spans="1:40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2"/>
      <c r="AB4" s="2"/>
      <c r="AC4" s="2"/>
      <c r="AD4" s="3"/>
      <c r="AE4" s="3"/>
      <c r="AF4" s="3"/>
      <c r="AG4" s="63"/>
      <c r="AH4" s="116" t="s">
        <v>2</v>
      </c>
      <c r="AI4" s="117"/>
      <c r="AJ4" s="118">
        <f ca="1">YEAR(TODAY())</f>
        <v>2018</v>
      </c>
      <c r="AK4" s="119"/>
      <c r="AL4" s="119"/>
      <c r="AM4" s="119"/>
      <c r="AN4" s="120"/>
    </row>
    <row r="5" spans="1:40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64"/>
      <c r="AH5" s="106" t="s">
        <v>5</v>
      </c>
      <c r="AI5" s="107"/>
      <c r="AJ5" s="108" t="s">
        <v>42</v>
      </c>
      <c r="AK5" s="108"/>
      <c r="AL5" s="108"/>
      <c r="AM5" s="108"/>
      <c r="AN5" s="109"/>
    </row>
    <row r="6" spans="1:40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6"/>
      <c r="AI6" s="6"/>
      <c r="AJ6" s="6"/>
      <c r="AK6" s="6"/>
      <c r="AL6" s="6"/>
      <c r="AM6" s="6"/>
      <c r="AN6" s="7"/>
    </row>
    <row r="7" spans="1:40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79" t="s">
        <v>8</v>
      </c>
      <c r="AJ7" s="80"/>
      <c r="AK7" s="80"/>
      <c r="AL7" s="80"/>
      <c r="AM7" s="80"/>
      <c r="AN7" s="81"/>
    </row>
    <row r="8" spans="1:40" ht="15.95" customHeight="1" x14ac:dyDescent="0.25">
      <c r="A8" s="97"/>
      <c r="B8" s="99"/>
      <c r="C8" s="99"/>
      <c r="D8" s="91" t="s">
        <v>11</v>
      </c>
      <c r="E8" s="91" t="s">
        <v>12</v>
      </c>
      <c r="F8" s="91" t="s">
        <v>13</v>
      </c>
      <c r="G8" s="91" t="s">
        <v>14</v>
      </c>
      <c r="H8" s="91" t="s">
        <v>15</v>
      </c>
      <c r="I8" s="91" t="s">
        <v>9</v>
      </c>
      <c r="J8" s="91" t="s">
        <v>10</v>
      </c>
      <c r="K8" s="91" t="s">
        <v>11</v>
      </c>
      <c r="L8" s="91" t="s">
        <v>12</v>
      </c>
      <c r="M8" s="91" t="s">
        <v>13</v>
      </c>
      <c r="N8" s="91" t="s">
        <v>14</v>
      </c>
      <c r="O8" s="91" t="s">
        <v>15</v>
      </c>
      <c r="P8" s="91" t="s">
        <v>9</v>
      </c>
      <c r="Q8" s="91" t="s">
        <v>10</v>
      </c>
      <c r="R8" s="91" t="s">
        <v>11</v>
      </c>
      <c r="S8" s="91" t="s">
        <v>12</v>
      </c>
      <c r="T8" s="91" t="s">
        <v>13</v>
      </c>
      <c r="U8" s="91" t="s">
        <v>14</v>
      </c>
      <c r="V8" s="91" t="s">
        <v>15</v>
      </c>
      <c r="W8" s="91" t="s">
        <v>9</v>
      </c>
      <c r="X8" s="91" t="s">
        <v>10</v>
      </c>
      <c r="Y8" s="91" t="s">
        <v>11</v>
      </c>
      <c r="Z8" s="91" t="s">
        <v>12</v>
      </c>
      <c r="AA8" s="91" t="s">
        <v>13</v>
      </c>
      <c r="AB8" s="91" t="s">
        <v>14</v>
      </c>
      <c r="AC8" s="91" t="s">
        <v>15</v>
      </c>
      <c r="AD8" s="91" t="s">
        <v>9</v>
      </c>
      <c r="AE8" s="91" t="s">
        <v>10</v>
      </c>
      <c r="AF8" s="91" t="s">
        <v>11</v>
      </c>
      <c r="AG8" s="91" t="s">
        <v>12</v>
      </c>
      <c r="AH8" s="91" t="s">
        <v>13</v>
      </c>
      <c r="AI8" s="94" t="s">
        <v>34</v>
      </c>
      <c r="AJ8" s="95" t="s">
        <v>16</v>
      </c>
      <c r="AK8" s="95" t="s">
        <v>17</v>
      </c>
      <c r="AL8" s="95" t="s">
        <v>18</v>
      </c>
      <c r="AM8" s="95" t="s">
        <v>19</v>
      </c>
      <c r="AN8" s="85" t="s">
        <v>8</v>
      </c>
    </row>
    <row r="9" spans="1:40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5"/>
      <c r="AJ9" s="95"/>
      <c r="AK9" s="95"/>
      <c r="AL9" s="95"/>
      <c r="AM9" s="95"/>
      <c r="AN9" s="85"/>
    </row>
    <row r="10" spans="1:40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5"/>
      <c r="AJ10" s="95"/>
      <c r="AK10" s="95"/>
      <c r="AL10" s="95"/>
      <c r="AM10" s="95"/>
      <c r="AN10" s="85"/>
    </row>
    <row r="11" spans="1:40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5"/>
      <c r="AJ11" s="95"/>
      <c r="AK11" s="95"/>
      <c r="AL11" s="95"/>
      <c r="AM11" s="95"/>
      <c r="AN11" s="85"/>
    </row>
    <row r="12" spans="1:40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31</v>
      </c>
      <c r="U12" s="12">
        <v>1</v>
      </c>
      <c r="V12" s="12">
        <v>2</v>
      </c>
      <c r="W12" s="12">
        <v>3</v>
      </c>
      <c r="X12" s="12">
        <v>4</v>
      </c>
      <c r="Y12" s="12">
        <v>5</v>
      </c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12">
        <v>11</v>
      </c>
      <c r="AF12" s="12">
        <v>12</v>
      </c>
      <c r="AG12" s="12">
        <v>13</v>
      </c>
      <c r="AH12" s="12">
        <v>14</v>
      </c>
      <c r="AI12" s="95"/>
      <c r="AJ12" s="95"/>
      <c r="AK12" s="95"/>
      <c r="AL12" s="95"/>
      <c r="AM12" s="95"/>
      <c r="AN12" s="85"/>
    </row>
    <row r="13" spans="1:40" x14ac:dyDescent="0.25">
      <c r="A13" s="13">
        <v>1</v>
      </c>
      <c r="B13" s="14">
        <v>11111111111</v>
      </c>
      <c r="C13" s="15" t="s">
        <v>25</v>
      </c>
      <c r="D13" s="16" t="s">
        <v>35</v>
      </c>
      <c r="E13" s="16" t="s">
        <v>35</v>
      </c>
      <c r="F13" s="17" t="s">
        <v>35</v>
      </c>
      <c r="G13" s="17" t="s">
        <v>35</v>
      </c>
      <c r="H13" s="17" t="s">
        <v>35</v>
      </c>
      <c r="I13" s="17" t="s">
        <v>26</v>
      </c>
      <c r="J13" s="17" t="s">
        <v>26</v>
      </c>
      <c r="K13" s="16" t="s">
        <v>35</v>
      </c>
      <c r="L13" s="16" t="s">
        <v>35</v>
      </c>
      <c r="M13" s="17" t="s">
        <v>35</v>
      </c>
      <c r="N13" s="17" t="s">
        <v>35</v>
      </c>
      <c r="O13" s="17" t="s">
        <v>35</v>
      </c>
      <c r="P13" s="17" t="s">
        <v>26</v>
      </c>
      <c r="Q13" s="17" t="s">
        <v>26</v>
      </c>
      <c r="R13" s="17" t="s">
        <v>26</v>
      </c>
      <c r="S13" s="16" t="s">
        <v>35</v>
      </c>
      <c r="T13" s="70" t="s">
        <v>35</v>
      </c>
      <c r="U13" s="17" t="s">
        <v>35</v>
      </c>
      <c r="V13" s="17" t="s">
        <v>35</v>
      </c>
      <c r="W13" s="17" t="s">
        <v>26</v>
      </c>
      <c r="X13" s="17" t="s">
        <v>26</v>
      </c>
      <c r="Y13" s="16" t="s">
        <v>35</v>
      </c>
      <c r="Z13" s="16" t="s">
        <v>35</v>
      </c>
      <c r="AA13" s="16" t="s">
        <v>35</v>
      </c>
      <c r="AB13" s="17" t="s">
        <v>35</v>
      </c>
      <c r="AC13" s="17" t="s">
        <v>35</v>
      </c>
      <c r="AD13" s="17" t="s">
        <v>26</v>
      </c>
      <c r="AE13" s="17" t="s">
        <v>26</v>
      </c>
      <c r="AF13" s="16" t="s">
        <v>35</v>
      </c>
      <c r="AG13" s="16" t="s">
        <v>35</v>
      </c>
      <c r="AH13" s="16" t="s">
        <v>35</v>
      </c>
      <c r="AI13" s="19">
        <f>COUNTIF(D13:AH13,"X")</f>
        <v>22</v>
      </c>
      <c r="AJ13" s="20">
        <f t="shared" ref="AJ13:AJ22" si="0">COUNTIF(D13:AH13,"T")</f>
        <v>9</v>
      </c>
      <c r="AK13" s="20">
        <f t="shared" ref="AK13:AK22" si="1">COUNTIF(D13:AH13,"İ")</f>
        <v>0</v>
      </c>
      <c r="AL13" s="20">
        <f t="shared" ref="AL13:AL22" si="2">COUNTIF(D13:AH13,"R")</f>
        <v>0</v>
      </c>
      <c r="AM13" s="20">
        <f t="shared" ref="AM13:AM22" si="3">COUNTIF(D13:AH13,"G")</f>
        <v>0</v>
      </c>
      <c r="AN13" s="21">
        <f t="shared" ref="AN13:AN22" si="4">SUM(AI13:AM13)</f>
        <v>31</v>
      </c>
    </row>
    <row r="14" spans="1:40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71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8"/>
      <c r="AI14" s="29">
        <f t="shared" ref="AI14:AI22" si="5">COUNTIF(D14:AH14,"D")</f>
        <v>0</v>
      </c>
      <c r="AJ14" s="30">
        <f t="shared" si="0"/>
        <v>0</v>
      </c>
      <c r="AK14" s="30">
        <f t="shared" si="1"/>
        <v>0</v>
      </c>
      <c r="AL14" s="30">
        <f t="shared" si="2"/>
        <v>0</v>
      </c>
      <c r="AM14" s="30">
        <f t="shared" si="3"/>
        <v>0</v>
      </c>
      <c r="AN14" s="31">
        <f t="shared" si="4"/>
        <v>0</v>
      </c>
    </row>
    <row r="15" spans="1:40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71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8"/>
      <c r="AI15" s="29">
        <f t="shared" si="5"/>
        <v>0</v>
      </c>
      <c r="AJ15" s="30">
        <f t="shared" si="0"/>
        <v>0</v>
      </c>
      <c r="AK15" s="30">
        <f t="shared" si="1"/>
        <v>0</v>
      </c>
      <c r="AL15" s="30">
        <f t="shared" si="2"/>
        <v>0</v>
      </c>
      <c r="AM15" s="30">
        <f t="shared" si="3"/>
        <v>0</v>
      </c>
      <c r="AN15" s="31">
        <f t="shared" si="4"/>
        <v>0</v>
      </c>
    </row>
    <row r="16" spans="1:40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72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8"/>
      <c r="AI16" s="29">
        <f t="shared" si="5"/>
        <v>0</v>
      </c>
      <c r="AJ16" s="30">
        <f t="shared" si="0"/>
        <v>0</v>
      </c>
      <c r="AK16" s="30">
        <f t="shared" si="1"/>
        <v>0</v>
      </c>
      <c r="AL16" s="30">
        <f t="shared" si="2"/>
        <v>0</v>
      </c>
      <c r="AM16" s="30">
        <f t="shared" si="3"/>
        <v>0</v>
      </c>
      <c r="AN16" s="31">
        <f t="shared" si="4"/>
        <v>0</v>
      </c>
    </row>
    <row r="17" spans="1:40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72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8"/>
      <c r="AI17" s="29">
        <f t="shared" si="5"/>
        <v>0</v>
      </c>
      <c r="AJ17" s="30">
        <f t="shared" si="0"/>
        <v>0</v>
      </c>
      <c r="AK17" s="30">
        <f t="shared" si="1"/>
        <v>0</v>
      </c>
      <c r="AL17" s="30">
        <f t="shared" si="2"/>
        <v>0</v>
      </c>
      <c r="AM17" s="30">
        <f t="shared" si="3"/>
        <v>0</v>
      </c>
      <c r="AN17" s="31">
        <f t="shared" si="4"/>
        <v>0</v>
      </c>
    </row>
    <row r="18" spans="1:40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72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8"/>
      <c r="AI18" s="29">
        <f t="shared" si="5"/>
        <v>0</v>
      </c>
      <c r="AJ18" s="30">
        <f t="shared" si="0"/>
        <v>0</v>
      </c>
      <c r="AK18" s="30">
        <f t="shared" si="1"/>
        <v>0</v>
      </c>
      <c r="AL18" s="30">
        <f t="shared" si="2"/>
        <v>0</v>
      </c>
      <c r="AM18" s="30">
        <f t="shared" si="3"/>
        <v>0</v>
      </c>
      <c r="AN18" s="31">
        <f t="shared" si="4"/>
        <v>0</v>
      </c>
    </row>
    <row r="19" spans="1:40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72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8"/>
      <c r="AI19" s="29">
        <f t="shared" si="5"/>
        <v>0</v>
      </c>
      <c r="AJ19" s="30">
        <f t="shared" si="0"/>
        <v>0</v>
      </c>
      <c r="AK19" s="30">
        <f t="shared" si="1"/>
        <v>0</v>
      </c>
      <c r="AL19" s="30">
        <f t="shared" si="2"/>
        <v>0</v>
      </c>
      <c r="AM19" s="30">
        <f t="shared" si="3"/>
        <v>0</v>
      </c>
      <c r="AN19" s="31">
        <f t="shared" si="4"/>
        <v>0</v>
      </c>
    </row>
    <row r="20" spans="1:40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72"/>
      <c r="U20" s="2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8"/>
      <c r="AI20" s="29">
        <f t="shared" si="5"/>
        <v>0</v>
      </c>
      <c r="AJ20" s="30">
        <f t="shared" si="0"/>
        <v>0</v>
      </c>
      <c r="AK20" s="30">
        <f t="shared" si="1"/>
        <v>0</v>
      </c>
      <c r="AL20" s="30">
        <f t="shared" si="2"/>
        <v>0</v>
      </c>
      <c r="AM20" s="30">
        <f t="shared" si="3"/>
        <v>0</v>
      </c>
      <c r="AN20" s="31">
        <f t="shared" si="4"/>
        <v>0</v>
      </c>
    </row>
    <row r="21" spans="1:40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72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8"/>
      <c r="AI21" s="29">
        <f t="shared" si="5"/>
        <v>0</v>
      </c>
      <c r="AJ21" s="30">
        <f t="shared" si="0"/>
        <v>0</v>
      </c>
      <c r="AK21" s="30">
        <f t="shared" si="1"/>
        <v>0</v>
      </c>
      <c r="AL21" s="30">
        <f t="shared" si="2"/>
        <v>0</v>
      </c>
      <c r="AM21" s="30">
        <f t="shared" si="3"/>
        <v>0</v>
      </c>
      <c r="AN21" s="31">
        <f t="shared" si="4"/>
        <v>0</v>
      </c>
    </row>
    <row r="22" spans="1:40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73"/>
      <c r="U22" s="35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7"/>
      <c r="AI22" s="39">
        <f t="shared" si="5"/>
        <v>0</v>
      </c>
      <c r="AJ22" s="40">
        <f t="shared" si="0"/>
        <v>0</v>
      </c>
      <c r="AK22" s="40">
        <f t="shared" si="1"/>
        <v>0</v>
      </c>
      <c r="AL22" s="40">
        <f t="shared" si="2"/>
        <v>0</v>
      </c>
      <c r="AM22" s="40">
        <f t="shared" si="3"/>
        <v>0</v>
      </c>
      <c r="AN22" s="41">
        <f t="shared" si="4"/>
        <v>0</v>
      </c>
    </row>
    <row r="23" spans="1:40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6"/>
      <c r="AJ23" s="46"/>
      <c r="AK23" s="46"/>
      <c r="AL23" s="46"/>
      <c r="AM23" s="45"/>
      <c r="AN23" s="46"/>
    </row>
    <row r="24" spans="1:40" x14ac:dyDescent="0.25">
      <c r="A24" s="3"/>
      <c r="B24" s="74" t="str">
        <f ca="1">CONCATENATE("Yukarıda isimleri yazılı bulunan Sürekli işçi/işçiler ",AJ4," Yılı ",AJ5," döneminde puantajda belirtilen günlerde çalıştırılmıştır.")</f>
        <v>Yukarıda isimleri yazılı bulunan Sürekli işçi/işçiler 2018 Yılı 15 Ekim - 14 Kasım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47"/>
      <c r="AG24" s="47"/>
      <c r="AH24" s="47"/>
      <c r="AI24" s="47"/>
      <c r="AJ24" s="51"/>
      <c r="AK24" s="51"/>
      <c r="AL24" s="51"/>
      <c r="AM24" s="51"/>
      <c r="AN24" s="51"/>
    </row>
    <row r="25" spans="1:40" x14ac:dyDescent="0.25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x14ac:dyDescent="0.25">
      <c r="A26" s="3"/>
      <c r="B26" s="49" t="s">
        <v>27</v>
      </c>
      <c r="C26" s="3"/>
      <c r="D26" s="51"/>
      <c r="E26" s="50"/>
      <c r="F26" s="50"/>
      <c r="G26" s="50"/>
      <c r="H26" s="50"/>
      <c r="I26" s="50"/>
      <c r="J26" s="51"/>
      <c r="K26" s="51"/>
      <c r="L26" s="86"/>
      <c r="M26" s="86"/>
      <c r="N26" s="86"/>
      <c r="O26" s="86"/>
      <c r="P26" s="86"/>
      <c r="Q26" s="86"/>
      <c r="R26" s="86"/>
      <c r="S26" s="51"/>
      <c r="T26" s="51"/>
      <c r="U26" s="51"/>
      <c r="V26" s="52"/>
      <c r="W26" s="51"/>
      <c r="X26" s="51"/>
      <c r="Y26" s="51"/>
      <c r="Z26" s="75" t="s">
        <v>28</v>
      </c>
      <c r="AA26" s="75"/>
      <c r="AB26" s="75"/>
      <c r="AC26" s="75"/>
      <c r="AD26" s="75"/>
      <c r="AE26" s="75"/>
      <c r="AF26" s="75"/>
      <c r="AG26" s="75"/>
      <c r="AH26" s="51"/>
      <c r="AI26" s="51"/>
      <c r="AJ26" s="51"/>
      <c r="AK26" s="51"/>
      <c r="AL26" s="51"/>
      <c r="AM26" s="51"/>
      <c r="AN26" s="51"/>
    </row>
    <row r="27" spans="1:40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</row>
    <row r="28" spans="1:40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53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</row>
    <row r="29" spans="1:40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67"/>
      <c r="U29" s="56"/>
      <c r="V29" s="56"/>
      <c r="W29" s="56"/>
      <c r="X29" s="56"/>
      <c r="Y29" s="56"/>
      <c r="Z29" s="56"/>
      <c r="AA29" s="56"/>
      <c r="AB29" s="76" t="s">
        <v>30</v>
      </c>
      <c r="AC29" s="76"/>
      <c r="AD29" s="76"/>
      <c r="AE29" s="76"/>
      <c r="AF29" s="76"/>
      <c r="AG29" s="78"/>
      <c r="AH29" s="78"/>
      <c r="AI29" s="78"/>
      <c r="AJ29" s="78"/>
      <c r="AK29" s="78"/>
      <c r="AL29" s="78"/>
      <c r="AM29" s="78"/>
      <c r="AN29" s="50"/>
    </row>
    <row r="30" spans="1:40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60"/>
      <c r="U30" s="56"/>
      <c r="V30" s="56"/>
      <c r="W30" s="56"/>
      <c r="X30" s="56"/>
      <c r="Y30" s="56"/>
      <c r="Z30" s="56"/>
      <c r="AA30" s="56"/>
      <c r="AB30" s="58"/>
      <c r="AC30" s="58"/>
      <c r="AD30" s="54"/>
      <c r="AE30" s="54"/>
      <c r="AF30" s="59"/>
      <c r="AG30" s="76"/>
      <c r="AH30" s="76"/>
      <c r="AI30" s="76"/>
      <c r="AJ30" s="76"/>
      <c r="AK30" s="76"/>
      <c r="AL30" s="76"/>
      <c r="AM30" s="76"/>
      <c r="AN30" s="50"/>
    </row>
    <row r="31" spans="1:40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6" t="s">
        <v>31</v>
      </c>
      <c r="AC31" s="76"/>
      <c r="AD31" s="76"/>
      <c r="AE31" s="54"/>
      <c r="AF31" s="59"/>
      <c r="AG31" s="77"/>
      <c r="AH31" s="77"/>
      <c r="AI31" s="77"/>
      <c r="AJ31" s="77"/>
      <c r="AK31" s="77"/>
      <c r="AL31" s="77"/>
      <c r="AM31" s="77"/>
      <c r="AN31" s="50"/>
    </row>
    <row r="32" spans="1:40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8"/>
      <c r="AC32" s="58"/>
      <c r="AD32" s="58"/>
      <c r="AE32" s="58"/>
      <c r="AF32" s="60"/>
      <c r="AG32" s="60"/>
      <c r="AH32" s="56"/>
      <c r="AI32" s="56"/>
      <c r="AJ32" s="56"/>
      <c r="AK32" s="56"/>
      <c r="AL32" s="56"/>
      <c r="AM32" s="56"/>
      <c r="AN32" s="50"/>
    </row>
    <row r="33" spans="1:40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6" t="s">
        <v>32</v>
      </c>
      <c r="AC33" s="76"/>
      <c r="AD33" s="76"/>
      <c r="AE33" s="58"/>
      <c r="AF33" s="60"/>
      <c r="AG33" s="60"/>
      <c r="AH33" s="56"/>
      <c r="AI33" s="56"/>
      <c r="AJ33" s="56"/>
      <c r="AK33" s="59"/>
      <c r="AL33" s="56"/>
      <c r="AM33" s="56"/>
      <c r="AN33" s="50"/>
    </row>
    <row r="34" spans="1:4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61"/>
      <c r="AL34" s="3"/>
      <c r="AM34" s="3"/>
      <c r="AN34" s="3"/>
    </row>
  </sheetData>
  <mergeCells count="65">
    <mergeCell ref="AB33:AD33"/>
    <mergeCell ref="T8:T11"/>
    <mergeCell ref="M29:S29"/>
    <mergeCell ref="AB29:AF29"/>
    <mergeCell ref="AG29:AM29"/>
    <mergeCell ref="M30:S30"/>
    <mergeCell ref="AG30:AM30"/>
    <mergeCell ref="AI8:AI12"/>
    <mergeCell ref="AJ8:AJ12"/>
    <mergeCell ref="AK8:AK12"/>
    <mergeCell ref="AL8:AL12"/>
    <mergeCell ref="AM8:AM12"/>
    <mergeCell ref="W8:W11"/>
    <mergeCell ref="X8:X11"/>
    <mergeCell ref="Y8:Y11"/>
    <mergeCell ref="Z8:Z11"/>
    <mergeCell ref="F31:L31"/>
    <mergeCell ref="AB31:AD31"/>
    <mergeCell ref="AG31:AM31"/>
    <mergeCell ref="B24:AE24"/>
    <mergeCell ref="L26:R26"/>
    <mergeCell ref="Z26:AG26"/>
    <mergeCell ref="L27:R27"/>
    <mergeCell ref="F28:L28"/>
    <mergeCell ref="M28:S28"/>
    <mergeCell ref="AN8:AN12"/>
    <mergeCell ref="AC8:AC11"/>
    <mergeCell ref="AD8:AD11"/>
    <mergeCell ref="AE8:AE11"/>
    <mergeCell ref="AF8:AF11"/>
    <mergeCell ref="AG8:AG11"/>
    <mergeCell ref="AH8:AH11"/>
    <mergeCell ref="AA8:AA11"/>
    <mergeCell ref="AB8:AB11"/>
    <mergeCell ref="P8:P11"/>
    <mergeCell ref="Q8:Q11"/>
    <mergeCell ref="R8:R11"/>
    <mergeCell ref="S8:S11"/>
    <mergeCell ref="U8:U11"/>
    <mergeCell ref="V8:V11"/>
    <mergeCell ref="O8:O11"/>
    <mergeCell ref="A7:A10"/>
    <mergeCell ref="B7:C10"/>
    <mergeCell ref="D7:AH7"/>
    <mergeCell ref="AI7:AN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H5:AI5"/>
    <mergeCell ref="AJ5:AN5"/>
    <mergeCell ref="A4:B4"/>
    <mergeCell ref="C4:E4"/>
    <mergeCell ref="G4:Z4"/>
    <mergeCell ref="AH4:AI4"/>
    <mergeCell ref="AJ4:AN4"/>
  </mergeCells>
  <conditionalFormatting sqref="D14:AH22 D13:E13 H13:L13 O13:T13 V13:Z13 AC13:AG13">
    <cfRule type="cellIs" dxfId="59" priority="25" stopIfTrue="1" operator="equal">
      <formula>"T"</formula>
    </cfRule>
    <cfRule type="cellIs" dxfId="58" priority="26" stopIfTrue="1" operator="equal">
      <formula>"R"</formula>
    </cfRule>
    <cfRule type="cellIs" dxfId="57" priority="27" stopIfTrue="1" operator="equal">
      <formula>"İ"</formula>
    </cfRule>
  </conditionalFormatting>
  <conditionalFormatting sqref="F13">
    <cfRule type="cellIs" dxfId="56" priority="22" stopIfTrue="1" operator="equal">
      <formula>"T"</formula>
    </cfRule>
    <cfRule type="cellIs" dxfId="55" priority="23" stopIfTrue="1" operator="equal">
      <formula>"R"</formula>
    </cfRule>
    <cfRule type="cellIs" dxfId="54" priority="24" stopIfTrue="1" operator="equal">
      <formula>"İ"</formula>
    </cfRule>
  </conditionalFormatting>
  <conditionalFormatting sqref="G13">
    <cfRule type="cellIs" dxfId="53" priority="19" stopIfTrue="1" operator="equal">
      <formula>"T"</formula>
    </cfRule>
    <cfRule type="cellIs" dxfId="52" priority="20" stopIfTrue="1" operator="equal">
      <formula>"R"</formula>
    </cfRule>
    <cfRule type="cellIs" dxfId="51" priority="21" stopIfTrue="1" operator="equal">
      <formula>"İ"</formula>
    </cfRule>
  </conditionalFormatting>
  <conditionalFormatting sqref="M13">
    <cfRule type="cellIs" dxfId="50" priority="16" stopIfTrue="1" operator="equal">
      <formula>"T"</formula>
    </cfRule>
    <cfRule type="cellIs" dxfId="49" priority="17" stopIfTrue="1" operator="equal">
      <formula>"R"</formula>
    </cfRule>
    <cfRule type="cellIs" dxfId="48" priority="18" stopIfTrue="1" operator="equal">
      <formula>"İ"</formula>
    </cfRule>
  </conditionalFormatting>
  <conditionalFormatting sqref="N13">
    <cfRule type="cellIs" dxfId="47" priority="13" stopIfTrue="1" operator="equal">
      <formula>"T"</formula>
    </cfRule>
    <cfRule type="cellIs" dxfId="46" priority="14" stopIfTrue="1" operator="equal">
      <formula>"R"</formula>
    </cfRule>
    <cfRule type="cellIs" dxfId="45" priority="15" stopIfTrue="1" operator="equal">
      <formula>"İ"</formula>
    </cfRule>
  </conditionalFormatting>
  <conditionalFormatting sqref="U13">
    <cfRule type="cellIs" dxfId="44" priority="10" stopIfTrue="1" operator="equal">
      <formula>"T"</formula>
    </cfRule>
    <cfRule type="cellIs" dxfId="43" priority="11" stopIfTrue="1" operator="equal">
      <formula>"R"</formula>
    </cfRule>
    <cfRule type="cellIs" dxfId="42" priority="12" stopIfTrue="1" operator="equal">
      <formula>"İ"</formula>
    </cfRule>
  </conditionalFormatting>
  <conditionalFormatting sqref="AB13">
    <cfRule type="cellIs" dxfId="41" priority="7" stopIfTrue="1" operator="equal">
      <formula>"T"</formula>
    </cfRule>
    <cfRule type="cellIs" dxfId="40" priority="8" stopIfTrue="1" operator="equal">
      <formula>"R"</formula>
    </cfRule>
    <cfRule type="cellIs" dxfId="39" priority="9" stopIfTrue="1" operator="equal">
      <formula>"İ"</formula>
    </cfRule>
  </conditionalFormatting>
  <conditionalFormatting sqref="AA13">
    <cfRule type="cellIs" dxfId="38" priority="4" stopIfTrue="1" operator="equal">
      <formula>"T"</formula>
    </cfRule>
    <cfRule type="cellIs" dxfId="37" priority="5" stopIfTrue="1" operator="equal">
      <formula>"R"</formula>
    </cfRule>
    <cfRule type="cellIs" dxfId="36" priority="6" stopIfTrue="1" operator="equal">
      <formula>"İ"</formula>
    </cfRule>
  </conditionalFormatting>
  <conditionalFormatting sqref="AH13">
    <cfRule type="cellIs" dxfId="35" priority="1" stopIfTrue="1" operator="equal">
      <formula>"T"</formula>
    </cfRule>
    <cfRule type="cellIs" dxfId="34" priority="2" stopIfTrue="1" operator="equal">
      <formula>"R"</formula>
    </cfRule>
    <cfRule type="cellIs" dxfId="33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34"/>
  <sheetViews>
    <sheetView workbookViewId="0">
      <selection activeCell="AH13" sqref="AH13"/>
    </sheetView>
  </sheetViews>
  <sheetFormatPr defaultColWidth="11" defaultRowHeight="15.75" x14ac:dyDescent="0.25"/>
  <cols>
    <col min="1" max="1" width="4" bestFit="1" customWidth="1"/>
    <col min="2" max="2" width="23.625" bestFit="1" customWidth="1"/>
    <col min="3" max="3" width="8.875" bestFit="1" customWidth="1"/>
    <col min="4" max="7" width="3.125" bestFit="1" customWidth="1"/>
    <col min="8" max="8" width="4.125" bestFit="1" customWidth="1"/>
    <col min="9" max="34" width="3.125" bestFit="1" customWidth="1"/>
    <col min="35" max="35" width="3.625" customWidth="1"/>
    <col min="36" max="38" width="3.125" bestFit="1" customWidth="1"/>
    <col min="39" max="39" width="5.5" customWidth="1"/>
  </cols>
  <sheetData>
    <row r="3" spans="1:39" ht="16.5" thickBot="1" x14ac:dyDescent="0.3">
      <c r="AG3" s="62"/>
      <c r="AH3" s="62"/>
    </row>
    <row r="4" spans="1:39" ht="16.5" thickBot="1" x14ac:dyDescent="0.3">
      <c r="A4" s="110" t="s">
        <v>0</v>
      </c>
      <c r="B4" s="111"/>
      <c r="C4" s="112"/>
      <c r="D4" s="113"/>
      <c r="E4" s="114"/>
      <c r="F4" s="1"/>
      <c r="G4" s="115" t="s">
        <v>1</v>
      </c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2"/>
      <c r="AA4" s="2"/>
      <c r="AB4" s="2"/>
      <c r="AC4" s="3"/>
      <c r="AD4" s="3"/>
      <c r="AE4" s="3"/>
      <c r="AF4" s="63"/>
      <c r="AG4" s="116" t="s">
        <v>2</v>
      </c>
      <c r="AH4" s="117"/>
      <c r="AI4" s="118">
        <f ca="1">YEAR(TODAY())</f>
        <v>2018</v>
      </c>
      <c r="AJ4" s="119"/>
      <c r="AK4" s="119"/>
      <c r="AL4" s="119"/>
      <c r="AM4" s="120"/>
    </row>
    <row r="5" spans="1:39" ht="16.5" thickBot="1" x14ac:dyDescent="0.3">
      <c r="A5" s="101" t="s">
        <v>3</v>
      </c>
      <c r="B5" s="102"/>
      <c r="C5" s="103" t="s">
        <v>4</v>
      </c>
      <c r="D5" s="104"/>
      <c r="E5" s="10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64"/>
      <c r="AG5" s="106" t="s">
        <v>5</v>
      </c>
      <c r="AH5" s="107"/>
      <c r="AI5" s="108" t="s">
        <v>43</v>
      </c>
      <c r="AJ5" s="108"/>
      <c r="AK5" s="108"/>
      <c r="AL5" s="108"/>
      <c r="AM5" s="109"/>
    </row>
    <row r="6" spans="1:39" ht="16.5" thickBot="1" x14ac:dyDescent="0.3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"/>
      <c r="AH6" s="6"/>
      <c r="AI6" s="6"/>
      <c r="AJ6" s="6"/>
      <c r="AK6" s="6"/>
      <c r="AL6" s="6"/>
      <c r="AM6" s="7"/>
    </row>
    <row r="7" spans="1:39" x14ac:dyDescent="0.25">
      <c r="A7" s="96"/>
      <c r="B7" s="98" t="s">
        <v>6</v>
      </c>
      <c r="C7" s="98"/>
      <c r="D7" s="100" t="s">
        <v>7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79" t="s">
        <v>8</v>
      </c>
      <c r="AI7" s="80"/>
      <c r="AJ7" s="80"/>
      <c r="AK7" s="80"/>
      <c r="AL7" s="80"/>
      <c r="AM7" s="81"/>
    </row>
    <row r="8" spans="1:39" ht="15.95" customHeight="1" x14ac:dyDescent="0.25">
      <c r="A8" s="97"/>
      <c r="B8" s="99"/>
      <c r="C8" s="99"/>
      <c r="D8" s="91" t="s">
        <v>14</v>
      </c>
      <c r="E8" s="91" t="s">
        <v>15</v>
      </c>
      <c r="F8" s="91" t="s">
        <v>9</v>
      </c>
      <c r="G8" s="91" t="s">
        <v>10</v>
      </c>
      <c r="H8" s="91" t="s">
        <v>11</v>
      </c>
      <c r="I8" s="91" t="s">
        <v>12</v>
      </c>
      <c r="J8" s="91" t="s">
        <v>13</v>
      </c>
      <c r="K8" s="91" t="s">
        <v>14</v>
      </c>
      <c r="L8" s="91" t="s">
        <v>15</v>
      </c>
      <c r="M8" s="91" t="s">
        <v>9</v>
      </c>
      <c r="N8" s="91" t="s">
        <v>10</v>
      </c>
      <c r="O8" s="91" t="s">
        <v>11</v>
      </c>
      <c r="P8" s="91" t="s">
        <v>12</v>
      </c>
      <c r="Q8" s="91" t="s">
        <v>13</v>
      </c>
      <c r="R8" s="91" t="s">
        <v>14</v>
      </c>
      <c r="S8" s="91" t="s">
        <v>15</v>
      </c>
      <c r="T8" s="91" t="s">
        <v>9</v>
      </c>
      <c r="U8" s="91" t="s">
        <v>10</v>
      </c>
      <c r="V8" s="91" t="s">
        <v>11</v>
      </c>
      <c r="W8" s="91" t="s">
        <v>12</v>
      </c>
      <c r="X8" s="91" t="s">
        <v>13</v>
      </c>
      <c r="Y8" s="91" t="s">
        <v>14</v>
      </c>
      <c r="Z8" s="91" t="s">
        <v>15</v>
      </c>
      <c r="AA8" s="91" t="s">
        <v>9</v>
      </c>
      <c r="AB8" s="91" t="s">
        <v>10</v>
      </c>
      <c r="AC8" s="91" t="s">
        <v>11</v>
      </c>
      <c r="AD8" s="91" t="s">
        <v>12</v>
      </c>
      <c r="AE8" s="91" t="s">
        <v>13</v>
      </c>
      <c r="AF8" s="91" t="s">
        <v>14</v>
      </c>
      <c r="AG8" s="91" t="s">
        <v>15</v>
      </c>
      <c r="AH8" s="94" t="s">
        <v>34</v>
      </c>
      <c r="AI8" s="95" t="s">
        <v>16</v>
      </c>
      <c r="AJ8" s="95" t="s">
        <v>17</v>
      </c>
      <c r="AK8" s="95" t="s">
        <v>18</v>
      </c>
      <c r="AL8" s="95" t="s">
        <v>19</v>
      </c>
      <c r="AM8" s="85" t="s">
        <v>8</v>
      </c>
    </row>
    <row r="9" spans="1:39" x14ac:dyDescent="0.25">
      <c r="A9" s="97"/>
      <c r="B9" s="99"/>
      <c r="C9" s="9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5"/>
      <c r="AI9" s="95"/>
      <c r="AJ9" s="95"/>
      <c r="AK9" s="95"/>
      <c r="AL9" s="95"/>
      <c r="AM9" s="85"/>
    </row>
    <row r="10" spans="1:39" x14ac:dyDescent="0.25">
      <c r="A10" s="97"/>
      <c r="B10" s="99"/>
      <c r="C10" s="9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5"/>
      <c r="AI10" s="95"/>
      <c r="AJ10" s="95"/>
      <c r="AK10" s="95"/>
      <c r="AL10" s="95"/>
      <c r="AM10" s="85"/>
    </row>
    <row r="11" spans="1:39" x14ac:dyDescent="0.25">
      <c r="A11" s="8" t="s">
        <v>20</v>
      </c>
      <c r="B11" s="9" t="s">
        <v>21</v>
      </c>
      <c r="C11" s="9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5"/>
      <c r="AI11" s="95"/>
      <c r="AJ11" s="95"/>
      <c r="AK11" s="95"/>
      <c r="AL11" s="95"/>
      <c r="AM11" s="85"/>
    </row>
    <row r="12" spans="1:39" x14ac:dyDescent="0.25">
      <c r="A12" s="10" t="s">
        <v>22</v>
      </c>
      <c r="B12" s="11" t="s">
        <v>23</v>
      </c>
      <c r="C12" s="11" t="s">
        <v>24</v>
      </c>
      <c r="D12" s="12">
        <v>15</v>
      </c>
      <c r="E12" s="12">
        <v>16</v>
      </c>
      <c r="F12" s="12">
        <v>17</v>
      </c>
      <c r="G12" s="12">
        <v>18</v>
      </c>
      <c r="H12" s="12">
        <v>19</v>
      </c>
      <c r="I12" s="12">
        <v>20</v>
      </c>
      <c r="J12" s="12">
        <v>21</v>
      </c>
      <c r="K12" s="12">
        <v>22</v>
      </c>
      <c r="L12" s="12">
        <v>23</v>
      </c>
      <c r="M12" s="12">
        <v>24</v>
      </c>
      <c r="N12" s="12">
        <v>25</v>
      </c>
      <c r="O12" s="12">
        <v>26</v>
      </c>
      <c r="P12" s="12">
        <v>27</v>
      </c>
      <c r="Q12" s="12">
        <v>28</v>
      </c>
      <c r="R12" s="12">
        <v>29</v>
      </c>
      <c r="S12" s="12">
        <v>30</v>
      </c>
      <c r="T12" s="12">
        <v>1</v>
      </c>
      <c r="U12" s="12">
        <v>2</v>
      </c>
      <c r="V12" s="12">
        <v>3</v>
      </c>
      <c r="W12" s="12">
        <v>4</v>
      </c>
      <c r="X12" s="12">
        <v>5</v>
      </c>
      <c r="Y12" s="12">
        <v>6</v>
      </c>
      <c r="Z12" s="12">
        <v>7</v>
      </c>
      <c r="AA12" s="12">
        <v>8</v>
      </c>
      <c r="AB12" s="12">
        <v>9</v>
      </c>
      <c r="AC12" s="12">
        <v>10</v>
      </c>
      <c r="AD12" s="12">
        <v>11</v>
      </c>
      <c r="AE12" s="12">
        <v>12</v>
      </c>
      <c r="AF12" s="12">
        <v>13</v>
      </c>
      <c r="AG12" s="12">
        <v>14</v>
      </c>
      <c r="AH12" s="95"/>
      <c r="AI12" s="95"/>
      <c r="AJ12" s="95"/>
      <c r="AK12" s="95"/>
      <c r="AL12" s="95"/>
      <c r="AM12" s="85"/>
    </row>
    <row r="13" spans="1:39" x14ac:dyDescent="0.25">
      <c r="A13" s="13">
        <v>1</v>
      </c>
      <c r="B13" s="14">
        <v>11111111111</v>
      </c>
      <c r="C13" s="15" t="s">
        <v>25</v>
      </c>
      <c r="D13" s="16" t="s">
        <v>35</v>
      </c>
      <c r="E13" s="16" t="s">
        <v>35</v>
      </c>
      <c r="F13" s="17" t="s">
        <v>26</v>
      </c>
      <c r="G13" s="17" t="s">
        <v>26</v>
      </c>
      <c r="H13" s="17" t="s">
        <v>35</v>
      </c>
      <c r="I13" s="17" t="s">
        <v>35</v>
      </c>
      <c r="J13" s="17" t="s">
        <v>35</v>
      </c>
      <c r="K13" s="16" t="s">
        <v>35</v>
      </c>
      <c r="L13" s="16" t="s">
        <v>35</v>
      </c>
      <c r="M13" s="17" t="s">
        <v>26</v>
      </c>
      <c r="N13" s="17" t="s">
        <v>26</v>
      </c>
      <c r="O13" s="17" t="s">
        <v>35</v>
      </c>
      <c r="P13" s="17" t="s">
        <v>35</v>
      </c>
      <c r="Q13" s="17" t="s">
        <v>35</v>
      </c>
      <c r="R13" s="17" t="s">
        <v>35</v>
      </c>
      <c r="S13" s="16" t="s">
        <v>35</v>
      </c>
      <c r="T13" s="17" t="s">
        <v>26</v>
      </c>
      <c r="U13" s="17" t="s">
        <v>26</v>
      </c>
      <c r="V13" s="17" t="s">
        <v>35</v>
      </c>
      <c r="W13" s="17" t="s">
        <v>35</v>
      </c>
      <c r="X13" s="16" t="s">
        <v>35</v>
      </c>
      <c r="Y13" s="16" t="s">
        <v>35</v>
      </c>
      <c r="Z13" s="16" t="s">
        <v>35</v>
      </c>
      <c r="AA13" s="17" t="s">
        <v>26</v>
      </c>
      <c r="AB13" s="17" t="s">
        <v>26</v>
      </c>
      <c r="AC13" s="17" t="s">
        <v>35</v>
      </c>
      <c r="AD13" s="17" t="s">
        <v>35</v>
      </c>
      <c r="AE13" s="16" t="s">
        <v>35</v>
      </c>
      <c r="AF13" s="16" t="s">
        <v>35</v>
      </c>
      <c r="AG13" s="16" t="s">
        <v>35</v>
      </c>
      <c r="AH13" s="19">
        <f>COUNTIF(D13:AG13,"X")</f>
        <v>22</v>
      </c>
      <c r="AI13" s="20">
        <f t="shared" ref="AI13:AI22" si="0">COUNTIF(D13:AG13,"T")</f>
        <v>8</v>
      </c>
      <c r="AJ13" s="20">
        <f t="shared" ref="AJ13:AJ22" si="1">COUNTIF(D13:AG13,"İ")</f>
        <v>0</v>
      </c>
      <c r="AK13" s="20">
        <f t="shared" ref="AK13:AK22" si="2">COUNTIF(D13:AG13,"R")</f>
        <v>0</v>
      </c>
      <c r="AL13" s="20">
        <f t="shared" ref="AL13:AL22" si="3">COUNTIF(D13:AG13,"G")</f>
        <v>0</v>
      </c>
      <c r="AM13" s="21">
        <f t="shared" ref="AM13:AM22" si="4">SUM(AH13:AL13)</f>
        <v>30</v>
      </c>
    </row>
    <row r="14" spans="1:39" x14ac:dyDescent="0.25">
      <c r="A14" s="22">
        <v>2</v>
      </c>
      <c r="B14" s="23"/>
      <c r="C14" s="24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5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8"/>
      <c r="AH14" s="29">
        <f t="shared" ref="AH14:AH22" si="5">COUNTIF(D14:AG14,"D")</f>
        <v>0</v>
      </c>
      <c r="AI14" s="30">
        <f t="shared" si="0"/>
        <v>0</v>
      </c>
      <c r="AJ14" s="30">
        <f t="shared" si="1"/>
        <v>0</v>
      </c>
      <c r="AK14" s="30">
        <f t="shared" si="2"/>
        <v>0</v>
      </c>
      <c r="AL14" s="30">
        <f t="shared" si="3"/>
        <v>0</v>
      </c>
      <c r="AM14" s="31">
        <f t="shared" si="4"/>
        <v>0</v>
      </c>
    </row>
    <row r="15" spans="1:39" x14ac:dyDescent="0.25">
      <c r="A15" s="22">
        <v>3</v>
      </c>
      <c r="B15" s="23"/>
      <c r="C15" s="24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5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8"/>
      <c r="AH15" s="29">
        <f t="shared" si="5"/>
        <v>0</v>
      </c>
      <c r="AI15" s="30">
        <f t="shared" si="0"/>
        <v>0</v>
      </c>
      <c r="AJ15" s="30">
        <f t="shared" si="1"/>
        <v>0</v>
      </c>
      <c r="AK15" s="30">
        <f t="shared" si="2"/>
        <v>0</v>
      </c>
      <c r="AL15" s="30">
        <f t="shared" si="3"/>
        <v>0</v>
      </c>
      <c r="AM15" s="31">
        <f t="shared" si="4"/>
        <v>0</v>
      </c>
    </row>
    <row r="16" spans="1:39" x14ac:dyDescent="0.25">
      <c r="A16" s="22">
        <v>4</v>
      </c>
      <c r="B16" s="23"/>
      <c r="C16" s="24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  <c r="T16" s="25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8"/>
      <c r="AH16" s="29">
        <f t="shared" si="5"/>
        <v>0</v>
      </c>
      <c r="AI16" s="30">
        <f t="shared" si="0"/>
        <v>0</v>
      </c>
      <c r="AJ16" s="30">
        <f t="shared" si="1"/>
        <v>0</v>
      </c>
      <c r="AK16" s="30">
        <f t="shared" si="2"/>
        <v>0</v>
      </c>
      <c r="AL16" s="30">
        <f t="shared" si="3"/>
        <v>0</v>
      </c>
      <c r="AM16" s="31">
        <f t="shared" si="4"/>
        <v>0</v>
      </c>
    </row>
    <row r="17" spans="1:39" x14ac:dyDescent="0.25">
      <c r="A17" s="22">
        <v>5</v>
      </c>
      <c r="B17" s="23"/>
      <c r="C17" s="24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8"/>
      <c r="T17" s="25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8"/>
      <c r="AH17" s="29">
        <f t="shared" si="5"/>
        <v>0</v>
      </c>
      <c r="AI17" s="30">
        <f t="shared" si="0"/>
        <v>0</v>
      </c>
      <c r="AJ17" s="30">
        <f t="shared" si="1"/>
        <v>0</v>
      </c>
      <c r="AK17" s="30">
        <f t="shared" si="2"/>
        <v>0</v>
      </c>
      <c r="AL17" s="30">
        <f t="shared" si="3"/>
        <v>0</v>
      </c>
      <c r="AM17" s="31">
        <f t="shared" si="4"/>
        <v>0</v>
      </c>
    </row>
    <row r="18" spans="1:39" x14ac:dyDescent="0.25">
      <c r="A18" s="22">
        <v>6</v>
      </c>
      <c r="B18" s="23"/>
      <c r="C18" s="24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8"/>
      <c r="T18" s="2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8"/>
      <c r="AH18" s="29">
        <f t="shared" si="5"/>
        <v>0</v>
      </c>
      <c r="AI18" s="30">
        <f t="shared" si="0"/>
        <v>0</v>
      </c>
      <c r="AJ18" s="30">
        <f t="shared" si="1"/>
        <v>0</v>
      </c>
      <c r="AK18" s="30">
        <f t="shared" si="2"/>
        <v>0</v>
      </c>
      <c r="AL18" s="30">
        <f t="shared" si="3"/>
        <v>0</v>
      </c>
      <c r="AM18" s="31">
        <f t="shared" si="4"/>
        <v>0</v>
      </c>
    </row>
    <row r="19" spans="1:39" x14ac:dyDescent="0.25">
      <c r="A19" s="22">
        <v>7</v>
      </c>
      <c r="B19" s="23"/>
      <c r="C19" s="24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8"/>
      <c r="T19" s="25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8"/>
      <c r="AH19" s="29">
        <f t="shared" si="5"/>
        <v>0</v>
      </c>
      <c r="AI19" s="30">
        <f t="shared" si="0"/>
        <v>0</v>
      </c>
      <c r="AJ19" s="30">
        <f t="shared" si="1"/>
        <v>0</v>
      </c>
      <c r="AK19" s="30">
        <f t="shared" si="2"/>
        <v>0</v>
      </c>
      <c r="AL19" s="30">
        <f t="shared" si="3"/>
        <v>0</v>
      </c>
      <c r="AM19" s="31">
        <f t="shared" si="4"/>
        <v>0</v>
      </c>
    </row>
    <row r="20" spans="1:39" x14ac:dyDescent="0.25">
      <c r="A20" s="22">
        <v>8</v>
      </c>
      <c r="B20" s="23"/>
      <c r="C20" s="24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8"/>
      <c r="T20" s="2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8"/>
      <c r="AH20" s="29">
        <f t="shared" si="5"/>
        <v>0</v>
      </c>
      <c r="AI20" s="30">
        <f t="shared" si="0"/>
        <v>0</v>
      </c>
      <c r="AJ20" s="30">
        <f t="shared" si="1"/>
        <v>0</v>
      </c>
      <c r="AK20" s="30">
        <f t="shared" si="2"/>
        <v>0</v>
      </c>
      <c r="AL20" s="30">
        <f t="shared" si="3"/>
        <v>0</v>
      </c>
      <c r="AM20" s="31">
        <f t="shared" si="4"/>
        <v>0</v>
      </c>
    </row>
    <row r="21" spans="1:39" x14ac:dyDescent="0.25">
      <c r="A21" s="22">
        <v>9</v>
      </c>
      <c r="B21" s="23"/>
      <c r="C21" s="24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8"/>
      <c r="T21" s="2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8"/>
      <c r="AH21" s="29">
        <f t="shared" si="5"/>
        <v>0</v>
      </c>
      <c r="AI21" s="30">
        <f t="shared" si="0"/>
        <v>0</v>
      </c>
      <c r="AJ21" s="30">
        <f t="shared" si="1"/>
        <v>0</v>
      </c>
      <c r="AK21" s="30">
        <f t="shared" si="2"/>
        <v>0</v>
      </c>
      <c r="AL21" s="30">
        <f t="shared" si="3"/>
        <v>0</v>
      </c>
      <c r="AM21" s="31">
        <f t="shared" si="4"/>
        <v>0</v>
      </c>
    </row>
    <row r="22" spans="1:39" ht="16.5" thickBot="1" x14ac:dyDescent="0.3">
      <c r="A22" s="32">
        <v>10</v>
      </c>
      <c r="B22" s="33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7"/>
      <c r="T22" s="3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9">
        <f t="shared" si="5"/>
        <v>0</v>
      </c>
      <c r="AI22" s="40">
        <f t="shared" si="0"/>
        <v>0</v>
      </c>
      <c r="AJ22" s="40">
        <f t="shared" si="1"/>
        <v>0</v>
      </c>
      <c r="AK22" s="40">
        <f t="shared" si="2"/>
        <v>0</v>
      </c>
      <c r="AL22" s="40">
        <f t="shared" si="3"/>
        <v>0</v>
      </c>
      <c r="AM22" s="41">
        <f t="shared" si="4"/>
        <v>0</v>
      </c>
    </row>
    <row r="23" spans="1:39" x14ac:dyDescent="0.25">
      <c r="A23" s="42"/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6"/>
      <c r="AI23" s="46"/>
      <c r="AJ23" s="46"/>
      <c r="AK23" s="46"/>
      <c r="AL23" s="45"/>
      <c r="AM23" s="46"/>
    </row>
    <row r="24" spans="1:39" x14ac:dyDescent="0.25">
      <c r="A24" s="3"/>
      <c r="B24" s="74" t="str">
        <f ca="1">CONCATENATE("Yukarıda isimleri yazılı bulunan Sürekli işçi/işçiler ",AI4," Yılı ",AI5," döneminde puantajda belirtilen günlerde çalıştırılmıştır.")</f>
        <v>Yukarıda isimleri yazılı bulunan Sürekli işçi/işçiler 2018 Yılı 15 Kasım - 14 Aralık döneminde puantajda belirtilen günlerde çalıştırılmıştır.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47"/>
      <c r="AF24" s="47"/>
      <c r="AG24" s="47"/>
      <c r="AH24" s="47"/>
      <c r="AI24" s="51"/>
      <c r="AJ24" s="51"/>
      <c r="AK24" s="51"/>
      <c r="AL24" s="51"/>
      <c r="AM24" s="51"/>
    </row>
    <row r="25" spans="1:39" x14ac:dyDescent="0.25">
      <c r="A25" s="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</row>
    <row r="26" spans="1:39" x14ac:dyDescent="0.25">
      <c r="A26" s="3"/>
      <c r="B26" s="49" t="s">
        <v>27</v>
      </c>
      <c r="C26" s="3"/>
      <c r="D26" s="51"/>
      <c r="E26" s="50"/>
      <c r="F26" s="50"/>
      <c r="G26" s="50"/>
      <c r="H26" s="50"/>
      <c r="I26" s="50"/>
      <c r="J26" s="51"/>
      <c r="K26" s="51"/>
      <c r="L26" s="86"/>
      <c r="M26" s="86"/>
      <c r="N26" s="86"/>
      <c r="O26" s="86"/>
      <c r="P26" s="86"/>
      <c r="Q26" s="86"/>
      <c r="R26" s="86"/>
      <c r="S26" s="51"/>
      <c r="T26" s="51"/>
      <c r="U26" s="52"/>
      <c r="V26" s="51"/>
      <c r="W26" s="51"/>
      <c r="X26" s="51"/>
      <c r="Y26" s="75" t="s">
        <v>28</v>
      </c>
      <c r="Z26" s="75"/>
      <c r="AA26" s="75"/>
      <c r="AB26" s="75"/>
      <c r="AC26" s="75"/>
      <c r="AD26" s="75"/>
      <c r="AE26" s="75"/>
      <c r="AF26" s="75"/>
      <c r="AG26" s="51"/>
      <c r="AH26" s="51"/>
      <c r="AI26" s="51"/>
      <c r="AJ26" s="51"/>
      <c r="AK26" s="51"/>
      <c r="AL26" s="51"/>
      <c r="AM26" s="51"/>
    </row>
    <row r="27" spans="1:39" x14ac:dyDescent="0.25">
      <c r="A27" s="3"/>
      <c r="B27" s="3"/>
      <c r="C27" s="3"/>
      <c r="D27" s="50"/>
      <c r="E27" s="50"/>
      <c r="F27" s="50"/>
      <c r="G27" s="50"/>
      <c r="H27" s="50"/>
      <c r="I27" s="50"/>
      <c r="J27" s="50"/>
      <c r="K27" s="50"/>
      <c r="L27" s="87"/>
      <c r="M27" s="88"/>
      <c r="N27" s="88"/>
      <c r="O27" s="88"/>
      <c r="P27" s="88"/>
      <c r="Q27" s="88"/>
      <c r="R27" s="88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x14ac:dyDescent="0.25">
      <c r="A28" s="3"/>
      <c r="B28" s="3"/>
      <c r="C28" s="3"/>
      <c r="D28" s="50"/>
      <c r="E28" s="50"/>
      <c r="F28" s="89"/>
      <c r="G28" s="89"/>
      <c r="H28" s="89"/>
      <c r="I28" s="89"/>
      <c r="J28" s="89"/>
      <c r="K28" s="89"/>
      <c r="L28" s="89"/>
      <c r="M28" s="90" t="s">
        <v>29</v>
      </c>
      <c r="N28" s="90"/>
      <c r="O28" s="90"/>
      <c r="P28" s="90"/>
      <c r="Q28" s="90"/>
      <c r="R28" s="90"/>
      <c r="S28" s="9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x14ac:dyDescent="0.25">
      <c r="A29" s="3"/>
      <c r="B29" s="54" t="s">
        <v>30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82">
        <f ca="1">TODAY()</f>
        <v>43199</v>
      </c>
      <c r="N29" s="82"/>
      <c r="O29" s="82"/>
      <c r="P29" s="82"/>
      <c r="Q29" s="82"/>
      <c r="R29" s="82"/>
      <c r="S29" s="82"/>
      <c r="T29" s="56"/>
      <c r="U29" s="56"/>
      <c r="V29" s="56"/>
      <c r="W29" s="56"/>
      <c r="X29" s="56"/>
      <c r="Y29" s="56"/>
      <c r="Z29" s="56"/>
      <c r="AA29" s="76" t="s">
        <v>30</v>
      </c>
      <c r="AB29" s="76"/>
      <c r="AC29" s="76"/>
      <c r="AD29" s="76"/>
      <c r="AE29" s="76"/>
      <c r="AF29" s="78"/>
      <c r="AG29" s="78"/>
      <c r="AH29" s="78"/>
      <c r="AI29" s="78"/>
      <c r="AJ29" s="78"/>
      <c r="AK29" s="78"/>
      <c r="AL29" s="78"/>
      <c r="AM29" s="50"/>
    </row>
    <row r="30" spans="1:39" x14ac:dyDescent="0.25">
      <c r="A30" s="3"/>
      <c r="B30" s="59"/>
      <c r="C30" s="54"/>
      <c r="D30" s="56"/>
      <c r="E30" s="56"/>
      <c r="F30" s="56"/>
      <c r="G30" s="56"/>
      <c r="H30" s="56"/>
      <c r="I30" s="56"/>
      <c r="J30" s="56"/>
      <c r="K30" s="56"/>
      <c r="L30" s="56"/>
      <c r="M30" s="83"/>
      <c r="N30" s="84"/>
      <c r="O30" s="84"/>
      <c r="P30" s="84"/>
      <c r="Q30" s="84"/>
      <c r="R30" s="84"/>
      <c r="S30" s="84"/>
      <c r="T30" s="56"/>
      <c r="U30" s="56"/>
      <c r="V30" s="56"/>
      <c r="W30" s="56"/>
      <c r="X30" s="56"/>
      <c r="Y30" s="56"/>
      <c r="Z30" s="56"/>
      <c r="AA30" s="58"/>
      <c r="AB30" s="58"/>
      <c r="AC30" s="54"/>
      <c r="AD30" s="54"/>
      <c r="AE30" s="59"/>
      <c r="AF30" s="76"/>
      <c r="AG30" s="76"/>
      <c r="AH30" s="76"/>
      <c r="AI30" s="76"/>
      <c r="AJ30" s="76"/>
      <c r="AK30" s="76"/>
      <c r="AL30" s="76"/>
      <c r="AM30" s="50"/>
    </row>
    <row r="31" spans="1:39" x14ac:dyDescent="0.25">
      <c r="A31" s="3"/>
      <c r="B31" s="54" t="s">
        <v>31</v>
      </c>
      <c r="C31" s="55"/>
      <c r="D31" s="56"/>
      <c r="E31" s="56"/>
      <c r="F31" s="84"/>
      <c r="G31" s="84"/>
      <c r="H31" s="84"/>
      <c r="I31" s="84"/>
      <c r="J31" s="84"/>
      <c r="K31" s="84"/>
      <c r="L31" s="8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76" t="s">
        <v>31</v>
      </c>
      <c r="AB31" s="76"/>
      <c r="AC31" s="76"/>
      <c r="AD31" s="54"/>
      <c r="AE31" s="59"/>
      <c r="AF31" s="77"/>
      <c r="AG31" s="77"/>
      <c r="AH31" s="77"/>
      <c r="AI31" s="77"/>
      <c r="AJ31" s="77"/>
      <c r="AK31" s="77"/>
      <c r="AL31" s="77"/>
      <c r="AM31" s="50"/>
    </row>
    <row r="32" spans="1:39" x14ac:dyDescent="0.25">
      <c r="A32" s="3"/>
      <c r="B32" s="59"/>
      <c r="C32" s="59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8"/>
      <c r="AB32" s="58"/>
      <c r="AC32" s="58"/>
      <c r="AD32" s="58"/>
      <c r="AE32" s="60"/>
      <c r="AF32" s="60"/>
      <c r="AG32" s="56"/>
      <c r="AH32" s="56"/>
      <c r="AI32" s="56"/>
      <c r="AJ32" s="56"/>
      <c r="AK32" s="56"/>
      <c r="AL32" s="56"/>
      <c r="AM32" s="50"/>
    </row>
    <row r="33" spans="1:39" x14ac:dyDescent="0.25">
      <c r="A33" s="3"/>
      <c r="B33" s="59"/>
      <c r="C33" s="59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76" t="s">
        <v>32</v>
      </c>
      <c r="AB33" s="76"/>
      <c r="AC33" s="76"/>
      <c r="AD33" s="58"/>
      <c r="AE33" s="60"/>
      <c r="AF33" s="60"/>
      <c r="AG33" s="56"/>
      <c r="AH33" s="56"/>
      <c r="AI33" s="56"/>
      <c r="AJ33" s="59"/>
      <c r="AK33" s="56"/>
      <c r="AL33" s="56"/>
      <c r="AM33" s="50"/>
    </row>
    <row r="34" spans="1:39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61"/>
      <c r="AK34" s="3"/>
      <c r="AL34" s="3"/>
      <c r="AM34" s="3"/>
    </row>
  </sheetData>
  <mergeCells count="64">
    <mergeCell ref="AA33:AC33"/>
    <mergeCell ref="M29:S29"/>
    <mergeCell ref="AA29:AE29"/>
    <mergeCell ref="AF29:AL29"/>
    <mergeCell ref="M30:S30"/>
    <mergeCell ref="AF30:AL30"/>
    <mergeCell ref="F31:L31"/>
    <mergeCell ref="AA31:AC31"/>
    <mergeCell ref="AF31:AL31"/>
    <mergeCell ref="AM8:AM12"/>
    <mergeCell ref="B24:AD24"/>
    <mergeCell ref="L26:R26"/>
    <mergeCell ref="Y26:AF26"/>
    <mergeCell ref="L27:R27"/>
    <mergeCell ref="F28:L28"/>
    <mergeCell ref="M28:S28"/>
    <mergeCell ref="AG8:AG11"/>
    <mergeCell ref="AH8:AH12"/>
    <mergeCell ref="AI8:AI12"/>
    <mergeCell ref="AJ8:AJ12"/>
    <mergeCell ref="AK8:AK12"/>
    <mergeCell ref="AL8:AL12"/>
    <mergeCell ref="AF8:AF11"/>
    <mergeCell ref="U8:U11"/>
    <mergeCell ref="V8:V11"/>
    <mergeCell ref="W8:W11"/>
    <mergeCell ref="X8:X11"/>
    <mergeCell ref="Y8:Y11"/>
    <mergeCell ref="Z8:Z11"/>
    <mergeCell ref="AA8:AA11"/>
    <mergeCell ref="AB8:AB11"/>
    <mergeCell ref="AC8:AC11"/>
    <mergeCell ref="AD8:AD11"/>
    <mergeCell ref="AE8:AE11"/>
    <mergeCell ref="P8:P11"/>
    <mergeCell ref="Q8:Q11"/>
    <mergeCell ref="R8:R11"/>
    <mergeCell ref="S8:S11"/>
    <mergeCell ref="T8:T11"/>
    <mergeCell ref="O8:O11"/>
    <mergeCell ref="A7:A10"/>
    <mergeCell ref="B7:C10"/>
    <mergeCell ref="D7:AG7"/>
    <mergeCell ref="AH7:AM7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A5:B5"/>
    <mergeCell ref="C5:E5"/>
    <mergeCell ref="AG5:AH5"/>
    <mergeCell ref="AI5:AM5"/>
    <mergeCell ref="A4:B4"/>
    <mergeCell ref="C4:E4"/>
    <mergeCell ref="G4:Y4"/>
    <mergeCell ref="AG4:AH4"/>
    <mergeCell ref="AI4:AM4"/>
  </mergeCells>
  <conditionalFormatting sqref="D13:E13 H13:L13 O13:S13 V13:Y13 AC13:AF13 D14:AG22">
    <cfRule type="cellIs" dxfId="32" priority="43" stopIfTrue="1" operator="equal">
      <formula>"T"</formula>
    </cfRule>
    <cfRule type="cellIs" dxfId="31" priority="44" stopIfTrue="1" operator="equal">
      <formula>"R"</formula>
    </cfRule>
    <cfRule type="cellIs" dxfId="30" priority="45" stopIfTrue="1" operator="equal">
      <formula>"İ"</formula>
    </cfRule>
  </conditionalFormatting>
  <conditionalFormatting sqref="F13">
    <cfRule type="cellIs" dxfId="29" priority="40" stopIfTrue="1" operator="equal">
      <formula>"T"</formula>
    </cfRule>
    <cfRule type="cellIs" dxfId="28" priority="41" stopIfTrue="1" operator="equal">
      <formula>"R"</formula>
    </cfRule>
    <cfRule type="cellIs" dxfId="27" priority="42" stopIfTrue="1" operator="equal">
      <formula>"İ"</formula>
    </cfRule>
  </conditionalFormatting>
  <conditionalFormatting sqref="G13">
    <cfRule type="cellIs" dxfId="26" priority="37" stopIfTrue="1" operator="equal">
      <formula>"T"</formula>
    </cfRule>
    <cfRule type="cellIs" dxfId="25" priority="38" stopIfTrue="1" operator="equal">
      <formula>"R"</formula>
    </cfRule>
    <cfRule type="cellIs" dxfId="24" priority="39" stopIfTrue="1" operator="equal">
      <formula>"İ"</formula>
    </cfRule>
  </conditionalFormatting>
  <conditionalFormatting sqref="Z13">
    <cfRule type="cellIs" dxfId="23" priority="22" stopIfTrue="1" operator="equal">
      <formula>"T"</formula>
    </cfRule>
    <cfRule type="cellIs" dxfId="22" priority="23" stopIfTrue="1" operator="equal">
      <formula>"R"</formula>
    </cfRule>
    <cfRule type="cellIs" dxfId="21" priority="24" stopIfTrue="1" operator="equal">
      <formula>"İ"</formula>
    </cfRule>
  </conditionalFormatting>
  <conditionalFormatting sqref="AG13">
    <cfRule type="cellIs" dxfId="20" priority="19" stopIfTrue="1" operator="equal">
      <formula>"T"</formula>
    </cfRule>
    <cfRule type="cellIs" dxfId="19" priority="20" stopIfTrue="1" operator="equal">
      <formula>"R"</formula>
    </cfRule>
    <cfRule type="cellIs" dxfId="18" priority="21" stopIfTrue="1" operator="equal">
      <formula>"İ"</formula>
    </cfRule>
  </conditionalFormatting>
  <conditionalFormatting sqref="M13">
    <cfRule type="cellIs" dxfId="17" priority="16" stopIfTrue="1" operator="equal">
      <formula>"T"</formula>
    </cfRule>
    <cfRule type="cellIs" dxfId="16" priority="17" stopIfTrue="1" operator="equal">
      <formula>"R"</formula>
    </cfRule>
    <cfRule type="cellIs" dxfId="15" priority="18" stopIfTrue="1" operator="equal">
      <formula>"İ"</formula>
    </cfRule>
  </conditionalFormatting>
  <conditionalFormatting sqref="N13">
    <cfRule type="cellIs" dxfId="14" priority="13" stopIfTrue="1" operator="equal">
      <formula>"T"</formula>
    </cfRule>
    <cfRule type="cellIs" dxfId="13" priority="14" stopIfTrue="1" operator="equal">
      <formula>"R"</formula>
    </cfRule>
    <cfRule type="cellIs" dxfId="12" priority="15" stopIfTrue="1" operator="equal">
      <formula>"İ"</formula>
    </cfRule>
  </conditionalFormatting>
  <conditionalFormatting sqref="T13">
    <cfRule type="cellIs" dxfId="11" priority="10" stopIfTrue="1" operator="equal">
      <formula>"T"</formula>
    </cfRule>
    <cfRule type="cellIs" dxfId="10" priority="11" stopIfTrue="1" operator="equal">
      <formula>"R"</formula>
    </cfRule>
    <cfRule type="cellIs" dxfId="9" priority="12" stopIfTrue="1" operator="equal">
      <formula>"İ"</formula>
    </cfRule>
  </conditionalFormatting>
  <conditionalFormatting sqref="U13">
    <cfRule type="cellIs" dxfId="8" priority="7" stopIfTrue="1" operator="equal">
      <formula>"T"</formula>
    </cfRule>
    <cfRule type="cellIs" dxfId="7" priority="8" stopIfTrue="1" operator="equal">
      <formula>"R"</formula>
    </cfRule>
    <cfRule type="cellIs" dxfId="6" priority="9" stopIfTrue="1" operator="equal">
      <formula>"İ"</formula>
    </cfRule>
  </conditionalFormatting>
  <conditionalFormatting sqref="AA13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B13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count="1">
    <dataValidation type="textLength" allowBlank="1" showInputMessage="1" showErrorMessage="1" errorTitle="uyarı !!" error="T.C. KİMLİK NO 11 RAKAMDAN OLUŞMALIDIR.." sqref="B13:B22">
      <formula1>11</formula1>
      <formula2>11</formula2>
    </dataValidation>
  </dataValidations>
  <pageMargins left="0.59055118110236227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Mart</vt:lpstr>
      <vt:lpstr>Nisan</vt:lpstr>
      <vt:lpstr>Mayıs</vt:lpstr>
      <vt:lpstr>Haziran</vt:lpstr>
      <vt:lpstr>Temmuz</vt:lpstr>
      <vt:lpstr>Ağustos</vt:lpstr>
      <vt:lpstr>Eylül</vt:lpstr>
      <vt:lpstr>Ekim</vt:lpstr>
      <vt:lpstr>Kasım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TAHAKKUK</cp:lastModifiedBy>
  <cp:lastPrinted>2018-04-09T07:47:47Z</cp:lastPrinted>
  <dcterms:created xsi:type="dcterms:W3CDTF">2018-04-05T08:19:11Z</dcterms:created>
  <dcterms:modified xsi:type="dcterms:W3CDTF">2018-04-09T07:50:34Z</dcterms:modified>
</cp:coreProperties>
</file>